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filterPrivacy="1" codeName="ThisWorkbook"/>
  <bookViews>
    <workbookView xWindow="0" yWindow="0" windowWidth="24000" windowHeight="13632"/>
  </bookViews>
  <sheets>
    <sheet name="ANNUITY" sheetId="1" r:id="rId1"/>
  </sheets>
  <definedNames>
    <definedName name="Contribution">ANNUITY!$D$7</definedName>
    <definedName name="InterestRate">ANNUITY!$D$5</definedName>
    <definedName name="PresentValue">ANNUITY!$D$4</definedName>
    <definedName name="_xlnm.Print_Titles" localSheetId="0">ANNUITY!$9:$9</definedName>
    <definedName name="Term">ANNUITY!$D$6</definedName>
  </definedNames>
  <calcPr calcId="171027"/>
</workbook>
</file>

<file path=xl/calcChain.xml><?xml version="1.0" encoding="utf-8"?>
<calcChain xmlns="http://schemas.openxmlformats.org/spreadsheetml/2006/main">
  <c r="C10" i="1" l="1"/>
  <c r="D10" i="1" l="1"/>
  <c r="F10" i="1" s="1"/>
  <c r="E10" i="1" l="1"/>
  <c r="G10" i="1" s="1"/>
  <c r="C11" i="1"/>
  <c r="D11" i="1" l="1"/>
  <c r="F11" i="1" s="1"/>
  <c r="E11" i="1" l="1"/>
  <c r="G11" i="1" s="1"/>
  <c r="C12" i="1" s="1"/>
  <c r="D12" i="1" l="1"/>
  <c r="F12" i="1" s="1"/>
  <c r="E12" i="1" l="1"/>
  <c r="G12" i="1" l="1"/>
  <c r="C13" i="1" s="1"/>
  <c r="D13" i="1" l="1"/>
  <c r="F13" i="1" s="1"/>
  <c r="E13" i="1" l="1"/>
  <c r="G13" i="1" s="1"/>
  <c r="C14" i="1" s="1"/>
  <c r="D14" i="1" s="1"/>
  <c r="F14" i="1" s="1"/>
  <c r="E14" i="1" l="1"/>
  <c r="G14" i="1" s="1"/>
  <c r="C15" i="1" s="1"/>
  <c r="D15" i="1" s="1"/>
  <c r="F15" i="1" s="1"/>
  <c r="E15" i="1" l="1"/>
  <c r="G15" i="1" l="1"/>
  <c r="C16" i="1" s="1"/>
  <c r="D16" i="1" s="1"/>
  <c r="F16" i="1" s="1"/>
  <c r="E16" i="1" l="1"/>
  <c r="G16" i="1" s="1"/>
  <c r="C17" i="1" s="1"/>
  <c r="D17" i="1" l="1"/>
  <c r="F17" i="1" s="1"/>
  <c r="E17" i="1" l="1"/>
  <c r="G17" i="1" l="1"/>
  <c r="C18" i="1" s="1"/>
  <c r="D18" i="1" s="1"/>
  <c r="F18" i="1" s="1"/>
  <c r="E18" i="1" l="1"/>
  <c r="G18" i="1" l="1"/>
  <c r="C19" i="1" s="1"/>
  <c r="D19" i="1" l="1"/>
  <c r="F19" i="1" s="1"/>
  <c r="E19" i="1" l="1"/>
  <c r="G19" i="1" s="1"/>
  <c r="C20" i="1" s="1"/>
  <c r="D20" i="1" s="1"/>
  <c r="F20" i="1" s="1"/>
  <c r="E20" i="1" l="1"/>
  <c r="G20" i="1" s="1"/>
  <c r="C21" i="1" s="1"/>
  <c r="D21" i="1" s="1"/>
  <c r="F21" i="1" s="1"/>
  <c r="E21" i="1" l="1"/>
  <c r="G21" i="1" l="1"/>
  <c r="C22" i="1" s="1"/>
  <c r="D22" i="1" l="1"/>
  <c r="F22" i="1" s="1"/>
  <c r="E22" i="1" l="1"/>
  <c r="G22" i="1" s="1"/>
  <c r="C23" i="1" s="1"/>
  <c r="D23" i="1" l="1"/>
  <c r="F23" i="1" s="1"/>
  <c r="E23" i="1" l="1"/>
  <c r="G23" i="1" s="1"/>
  <c r="C24" i="1" s="1"/>
  <c r="D24" i="1" s="1"/>
  <c r="F24" i="1" s="1"/>
  <c r="E24" i="1" l="1"/>
  <c r="G24" i="1" s="1"/>
  <c r="C25" i="1" s="1"/>
  <c r="D25" i="1" s="1"/>
  <c r="F25" i="1" s="1"/>
  <c r="E25" i="1" l="1"/>
  <c r="G25" i="1" l="1"/>
  <c r="C26" i="1" s="1"/>
  <c r="D26" i="1" s="1"/>
  <c r="F26" i="1" s="1"/>
  <c r="E26" i="1" l="1"/>
  <c r="G26" i="1" l="1"/>
  <c r="C27" i="1" s="1"/>
  <c r="D27" i="1" s="1"/>
  <c r="F27" i="1" s="1"/>
  <c r="E27" i="1" l="1"/>
  <c r="G27" i="1" l="1"/>
  <c r="C28" i="1" s="1"/>
  <c r="D28" i="1" s="1"/>
  <c r="F28" i="1" s="1"/>
  <c r="E28" i="1" l="1"/>
  <c r="G28" i="1" l="1"/>
  <c r="C29" i="1" s="1"/>
  <c r="D29" i="1" l="1"/>
  <c r="F29" i="1" s="1"/>
  <c r="E29" i="1" l="1"/>
  <c r="G29" i="1" s="1"/>
  <c r="C30" i="1" s="1"/>
  <c r="D30" i="1" l="1"/>
  <c r="F30" i="1" s="1"/>
  <c r="E30" i="1" l="1"/>
  <c r="G30" i="1" s="1"/>
  <c r="C31" i="1" s="1"/>
  <c r="D31" i="1" s="1"/>
  <c r="F31" i="1" s="1"/>
  <c r="E31" i="1" l="1"/>
  <c r="G31" i="1" s="1"/>
  <c r="C32" i="1" s="1"/>
  <c r="D32" i="1" s="1"/>
  <c r="F32" i="1" s="1"/>
  <c r="E32" i="1" l="1"/>
  <c r="G32" i="1" l="1"/>
  <c r="C33" i="1" s="1"/>
  <c r="D33" i="1" s="1"/>
  <c r="F33" i="1" s="1"/>
  <c r="E33" i="1" l="1"/>
  <c r="G33" i="1" l="1"/>
  <c r="C34" i="1" s="1"/>
  <c r="D34" i="1" s="1"/>
  <c r="F34" i="1" s="1"/>
  <c r="E34" i="1" l="1"/>
  <c r="G34" i="1" l="1"/>
  <c r="C35" i="1" s="1"/>
  <c r="D35" i="1" s="1"/>
  <c r="F35" i="1" s="1"/>
  <c r="E35" i="1" l="1"/>
  <c r="G35" i="1" l="1"/>
  <c r="C36" i="1" s="1"/>
  <c r="D36" i="1" s="1"/>
  <c r="F36" i="1" s="1"/>
  <c r="E36" i="1" l="1"/>
  <c r="G36" i="1" l="1"/>
  <c r="C37" i="1" s="1"/>
  <c r="D37" i="1" s="1"/>
  <c r="F37" i="1" s="1"/>
  <c r="E37" i="1" l="1"/>
  <c r="G37" i="1" l="1"/>
  <c r="C38" i="1" s="1"/>
  <c r="D38" i="1" l="1"/>
  <c r="F38" i="1" s="1"/>
  <c r="E38" i="1" l="1"/>
  <c r="G38" i="1" s="1"/>
  <c r="C39" i="1" s="1"/>
  <c r="D39" i="1" l="1"/>
  <c r="F39" i="1" s="1"/>
  <c r="E39" i="1" l="1"/>
  <c r="G39" i="1" s="1"/>
  <c r="C40" i="1" s="1"/>
  <c r="D40" i="1" l="1"/>
  <c r="F40" i="1" s="1"/>
  <c r="E40" i="1" l="1"/>
  <c r="G40" i="1" s="1"/>
  <c r="C41" i="1" s="1"/>
  <c r="D41" i="1" l="1"/>
  <c r="F41" i="1" s="1"/>
  <c r="E41" i="1" l="1"/>
  <c r="G41" i="1" s="1"/>
  <c r="C42" i="1" s="1"/>
  <c r="D42" i="1" l="1"/>
  <c r="F42" i="1" s="1"/>
  <c r="E42" i="1" l="1"/>
  <c r="G42" i="1" l="1"/>
  <c r="C43" i="1" s="1"/>
  <c r="D43" i="1" l="1"/>
  <c r="F43" i="1" s="1"/>
  <c r="E43" i="1" l="1"/>
  <c r="G43" i="1" l="1"/>
  <c r="C44" i="1" s="1"/>
  <c r="D44" i="1" l="1"/>
  <c r="F44" i="1" s="1"/>
  <c r="E44" i="1" l="1"/>
  <c r="G44" i="1" l="1"/>
  <c r="C45" i="1" s="1"/>
  <c r="D45" i="1" l="1"/>
  <c r="F45" i="1" s="1"/>
  <c r="E45" i="1" l="1"/>
  <c r="G45" i="1" s="1"/>
  <c r="C46" i="1" s="1"/>
  <c r="D46" i="1" s="1"/>
  <c r="F46" i="1" s="1"/>
  <c r="E46" i="1" l="1"/>
  <c r="G46" i="1" s="1"/>
  <c r="C47" i="1" s="1"/>
  <c r="D47" i="1" s="1"/>
  <c r="F47" i="1" s="1"/>
  <c r="E47" i="1" l="1"/>
  <c r="G47" i="1" s="1"/>
  <c r="C48" i="1" s="1"/>
  <c r="D48" i="1" s="1"/>
  <c r="F48" i="1" s="1"/>
  <c r="E48" i="1" l="1"/>
  <c r="G48" i="1" s="1"/>
  <c r="C49" i="1" s="1"/>
  <c r="D49" i="1" l="1"/>
  <c r="F49" i="1" s="1"/>
  <c r="E49" i="1" l="1"/>
  <c r="G49" i="1" s="1"/>
  <c r="C50" i="1" s="1"/>
  <c r="D50" i="1" s="1"/>
  <c r="F50" i="1" s="1"/>
  <c r="E50" i="1" l="1"/>
  <c r="G50" i="1" s="1"/>
  <c r="C51" i="1" s="1"/>
  <c r="D51" i="1" s="1"/>
  <c r="F51" i="1" s="1"/>
  <c r="E51" i="1" l="1"/>
  <c r="G51" i="1" l="1"/>
  <c r="C52" i="1" s="1"/>
  <c r="D52" i="1" s="1"/>
  <c r="F52" i="1" s="1"/>
  <c r="E52" i="1" l="1"/>
  <c r="G52" i="1" s="1"/>
  <c r="C53" i="1" s="1"/>
  <c r="D53" i="1" l="1"/>
  <c r="F53" i="1" s="1"/>
  <c r="E53" i="1" l="1"/>
  <c r="G53" i="1" s="1"/>
  <c r="C54" i="1" s="1"/>
  <c r="D54" i="1" l="1"/>
  <c r="F54" i="1" s="1"/>
  <c r="E54" i="1" l="1"/>
  <c r="G54" i="1" s="1"/>
  <c r="C55" i="1" s="1"/>
  <c r="D55" i="1" l="1"/>
  <c r="F55" i="1" s="1"/>
  <c r="E55" i="1" l="1"/>
  <c r="G55" i="1" s="1"/>
  <c r="C56" i="1" s="1"/>
  <c r="D56" i="1" s="1"/>
  <c r="F56" i="1" s="1"/>
  <c r="E56" i="1" l="1"/>
  <c r="G56" i="1" l="1"/>
  <c r="C57" i="1" s="1"/>
  <c r="D57" i="1" s="1"/>
  <c r="F57" i="1" s="1"/>
  <c r="E57" i="1" l="1"/>
  <c r="G57" i="1" s="1"/>
  <c r="C58" i="1" s="1"/>
  <c r="D58" i="1" s="1"/>
  <c r="F58" i="1" s="1"/>
  <c r="E58" i="1" l="1"/>
  <c r="G58" i="1" s="1"/>
  <c r="C59" i="1" s="1"/>
  <c r="D59" i="1" s="1"/>
  <c r="F59" i="1" s="1"/>
  <c r="E59" i="1" l="1"/>
  <c r="G59" i="1" s="1"/>
  <c r="C60" i="1" s="1"/>
  <c r="D60" i="1" s="1"/>
  <c r="F60" i="1" s="1"/>
  <c r="E60" i="1" l="1"/>
  <c r="G60" i="1" s="1"/>
  <c r="C61" i="1" s="1"/>
  <c r="D61" i="1" s="1"/>
  <c r="F61" i="1" s="1"/>
  <c r="E61" i="1" l="1"/>
  <c r="G61" i="1" s="1"/>
  <c r="C62" i="1" s="1"/>
  <c r="D62" i="1" s="1"/>
  <c r="F62" i="1" s="1"/>
  <c r="E62" i="1" l="1"/>
  <c r="G62" i="1" l="1"/>
  <c r="C63" i="1" s="1"/>
  <c r="D63" i="1" s="1"/>
  <c r="F63" i="1" s="1"/>
  <c r="E63" i="1" l="1"/>
  <c r="G63" i="1" l="1"/>
  <c r="C64" i="1" s="1"/>
  <c r="D64" i="1" s="1"/>
  <c r="F64" i="1" s="1"/>
  <c r="E64" i="1" l="1"/>
  <c r="G64" i="1" l="1"/>
  <c r="C65" i="1" s="1"/>
  <c r="D65" i="1" s="1"/>
  <c r="F65" i="1" s="1"/>
  <c r="E65" i="1" l="1"/>
  <c r="G65" i="1" s="1"/>
  <c r="C66" i="1" s="1"/>
  <c r="D66" i="1" l="1"/>
  <c r="F66" i="1" s="1"/>
  <c r="E66" i="1" l="1"/>
  <c r="G66" i="1" l="1"/>
  <c r="C67" i="1" s="1"/>
  <c r="D67" i="1" s="1"/>
  <c r="F67" i="1" s="1"/>
  <c r="E67" i="1" l="1"/>
  <c r="G67" i="1" s="1"/>
  <c r="C68" i="1" s="1"/>
  <c r="D68" i="1" l="1"/>
  <c r="F68" i="1" s="1"/>
  <c r="E68" i="1" l="1"/>
  <c r="G68" i="1" l="1"/>
  <c r="C69" i="1" s="1"/>
  <c r="D69" i="1" s="1"/>
  <c r="F69" i="1" s="1"/>
  <c r="E69" i="1" l="1"/>
  <c r="G69" i="1" l="1"/>
  <c r="C70" i="1" s="1"/>
  <c r="D70" i="1" s="1"/>
  <c r="F70" i="1" s="1"/>
  <c r="E70" i="1" l="1"/>
  <c r="G70" i="1" l="1"/>
  <c r="C71" i="1" s="1"/>
  <c r="D71" i="1" s="1"/>
  <c r="F71" i="1" s="1"/>
  <c r="E71" i="1" l="1"/>
  <c r="G71" i="1" l="1"/>
  <c r="C72" i="1" s="1"/>
  <c r="D72" i="1" s="1"/>
  <c r="F72" i="1" s="1"/>
  <c r="E72" i="1" l="1"/>
  <c r="G72" i="1" l="1"/>
  <c r="C73" i="1" s="1"/>
  <c r="D73" i="1" s="1"/>
  <c r="F73" i="1" s="1"/>
  <c r="E73" i="1" l="1"/>
  <c r="G73" i="1" s="1"/>
  <c r="C74" i="1" s="1"/>
  <c r="D74" i="1" l="1"/>
  <c r="F74" i="1" s="1"/>
  <c r="E74" i="1" l="1"/>
  <c r="G74" i="1" l="1"/>
  <c r="C75" i="1" s="1"/>
  <c r="D75" i="1" s="1"/>
  <c r="F75" i="1" s="1"/>
  <c r="E75" i="1" l="1"/>
  <c r="G75" i="1" l="1"/>
  <c r="C76" i="1" s="1"/>
  <c r="D76" i="1" s="1"/>
  <c r="F76" i="1" s="1"/>
  <c r="E76" i="1" l="1"/>
  <c r="G76" i="1" l="1"/>
  <c r="C77" i="1" s="1"/>
  <c r="D77" i="1" s="1"/>
  <c r="F77" i="1" s="1"/>
  <c r="E77" i="1" l="1"/>
  <c r="G77" i="1" l="1"/>
  <c r="C78" i="1" s="1"/>
  <c r="D78" i="1" s="1"/>
  <c r="F78" i="1" s="1"/>
  <c r="E78" i="1" l="1"/>
  <c r="G78" i="1" s="1"/>
  <c r="C79" i="1"/>
  <c r="D79" i="1" l="1"/>
  <c r="F79" i="1" s="1"/>
  <c r="E79" i="1" l="1"/>
  <c r="G79" i="1" s="1"/>
  <c r="C80" i="1" s="1"/>
  <c r="D80" i="1" l="1"/>
  <c r="F80" i="1" s="1"/>
  <c r="E80" i="1" l="1"/>
  <c r="G80" i="1" s="1"/>
  <c r="C81" i="1" s="1"/>
  <c r="D81" i="1" l="1"/>
  <c r="F81" i="1" s="1"/>
  <c r="E81" i="1" l="1"/>
  <c r="G81" i="1" s="1"/>
  <c r="C82" i="1" s="1"/>
  <c r="D82" i="1" l="1"/>
  <c r="F82" i="1" s="1"/>
  <c r="E82" i="1" l="1"/>
  <c r="G82" i="1" s="1"/>
  <c r="C83" i="1" s="1"/>
  <c r="D83" i="1" l="1"/>
  <c r="F83" i="1" s="1"/>
  <c r="E83" i="1" l="1"/>
  <c r="G83" i="1" s="1"/>
  <c r="C84" i="1"/>
  <c r="D84" i="1" l="1"/>
  <c r="F84" i="1" s="1"/>
  <c r="E84" i="1" l="1"/>
  <c r="G84" i="1" s="1"/>
  <c r="C85" i="1" s="1"/>
  <c r="D85" i="1" l="1"/>
  <c r="F85" i="1" s="1"/>
  <c r="E85" i="1" l="1"/>
  <c r="G85" i="1" s="1"/>
  <c r="C86" i="1" s="1"/>
  <c r="D86" i="1" l="1"/>
  <c r="F86" i="1" s="1"/>
  <c r="E86" i="1" l="1"/>
  <c r="G86" i="1" s="1"/>
  <c r="C87" i="1" s="1"/>
  <c r="D87" i="1" l="1"/>
  <c r="F87" i="1" s="1"/>
  <c r="E87" i="1" l="1"/>
  <c r="G87" i="1" s="1"/>
  <c r="C88" i="1" s="1"/>
  <c r="D88" i="1" l="1"/>
  <c r="F88" i="1" s="1"/>
  <c r="E88" i="1" l="1"/>
  <c r="G88" i="1" l="1"/>
  <c r="C89" i="1" s="1"/>
  <c r="D89" i="1" s="1"/>
  <c r="F89" i="1" s="1"/>
  <c r="E89" i="1" l="1"/>
  <c r="G89" i="1" l="1"/>
  <c r="C90" i="1" s="1"/>
  <c r="D90" i="1" s="1"/>
  <c r="F90" i="1" s="1"/>
  <c r="E90" i="1" l="1"/>
  <c r="G90" i="1" l="1"/>
  <c r="C91" i="1" s="1"/>
  <c r="D91" i="1" s="1"/>
  <c r="F91" i="1" s="1"/>
  <c r="E91" i="1" l="1"/>
  <c r="G91" i="1" s="1"/>
  <c r="C92" i="1" s="1"/>
  <c r="D92" i="1" l="1"/>
  <c r="F92" i="1" s="1"/>
  <c r="E92" i="1" l="1"/>
  <c r="G92" i="1" l="1"/>
  <c r="C93" i="1" s="1"/>
  <c r="D93" i="1" s="1"/>
  <c r="F93" i="1" s="1"/>
  <c r="G5" i="1" l="1"/>
  <c r="E93" i="1"/>
  <c r="G93" i="1" l="1"/>
  <c r="C94" i="1" s="1"/>
  <c r="D94" i="1" s="1"/>
  <c r="G4" i="1"/>
  <c r="E94" i="1" l="1"/>
  <c r="F94" i="1"/>
  <c r="G94" i="1" s="1"/>
  <c r="C95" i="1" s="1"/>
  <c r="D95" i="1" s="1"/>
  <c r="F95" i="1" s="1"/>
  <c r="E95" i="1" l="1"/>
  <c r="G95" i="1" l="1"/>
  <c r="C96" i="1" s="1"/>
  <c r="D96" i="1" s="1"/>
  <c r="F96" i="1" s="1"/>
  <c r="E96" i="1" l="1"/>
  <c r="G96" i="1" s="1"/>
  <c r="C97" i="1" s="1"/>
  <c r="D97" i="1" l="1"/>
  <c r="F97" i="1" s="1"/>
  <c r="E97" i="1" l="1"/>
  <c r="G97" i="1" l="1"/>
  <c r="C98" i="1" s="1"/>
  <c r="D98" i="1" s="1"/>
  <c r="F98" i="1" s="1"/>
  <c r="E98" i="1" l="1"/>
  <c r="G98" i="1" l="1"/>
  <c r="C99" i="1" s="1"/>
  <c r="D99" i="1" s="1"/>
  <c r="F99" i="1" s="1"/>
  <c r="E99" i="1" l="1"/>
  <c r="G99" i="1" l="1"/>
  <c r="C100" i="1" s="1"/>
  <c r="D100" i="1" s="1"/>
  <c r="F100" i="1" s="1"/>
  <c r="E100" i="1" l="1"/>
  <c r="G100" i="1" l="1"/>
</calcChain>
</file>

<file path=xl/sharedStrings.xml><?xml version="1.0" encoding="utf-8"?>
<sst xmlns="http://schemas.openxmlformats.org/spreadsheetml/2006/main" count="13" uniqueCount="13">
  <si>
    <t>ANNUITY INVESTMENT</t>
  </si>
  <si>
    <t>PRESENT VALUE</t>
  </si>
  <si>
    <t>INTEREST RATE</t>
  </si>
  <si>
    <t>TERM (YEARS)</t>
  </si>
  <si>
    <t>CONTRIBUTION EACH MONTH (REINVESTED INTEREST)</t>
  </si>
  <si>
    <t>VALUE AFTER 7 YEARS</t>
  </si>
  <si>
    <t>MONTHLY PAYMENT AFTER 7 YEARS</t>
  </si>
  <si>
    <t>MONTH</t>
  </si>
  <si>
    <t>BALANCE</t>
  </si>
  <si>
    <t>INTEREST EARNED</t>
  </si>
  <si>
    <t>INTEREST + BALANCE</t>
  </si>
  <si>
    <t>AMOUNT PAID TO INVESTOR</t>
  </si>
  <si>
    <t>NEW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</si>
</sst>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8" x14ac:knownFonts="1">
    <font>
      <sz val="9"/>
      <color theme="1"/>
      <name val="Arial"/>
      <family val="2"/>
      <scheme val="minor"/>
    </font>
    <font>
      <sz val="8"/>
      <color theme="1"/>
      <name val="Verdana"/>
      <family val="2"/>
    </font>
    <font>
      <i/>
      <sz val="8"/>
      <color theme="1"/>
      <name val="Verdana"/>
      <family val="2"/>
    </font>
    <font>
      <sz val="10"/>
      <name val="Arial"/>
      <family val="2"/>
    </font>
    <font>
      <b/>
      <sz val="8"/>
      <color theme="1"/>
      <name val="Verdana"/>
      <family val="2"/>
    </font>
    <font>
      <sz val="36"/>
      <color theme="1" tint="0.34998626667073579"/>
      <name val="Tahoma"/>
      <family val="2"/>
      <scheme val="major"/>
    </font>
    <font>
      <sz val="8"/>
      <color theme="1"/>
      <name val="Arial"/>
      <family val="2"/>
      <scheme val="minor"/>
    </font>
    <font>
      <b/>
      <i/>
      <sz val="8"/>
      <color theme="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</borders>
  <cellStyleXfs count="5">
    <xf numFmtId="0" fontId="0" fillId="0" borderId="0">
      <alignment vertical="center"/>
    </xf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5" fillId="0" borderId="1" applyNumberFormat="0" applyFill="0" applyProtection="0">
      <alignment horizont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4" fontId="1" fillId="0" borderId="0" xfId="0" applyNumberFormat="1" applyFont="1">
      <alignment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8" fontId="1" fillId="0" borderId="0" xfId="0" applyNumberFormat="1" applyFont="1">
      <alignment vertical="center"/>
    </xf>
    <xf numFmtId="0" fontId="4" fillId="0" borderId="0" xfId="0" applyFont="1">
      <alignment vertical="center"/>
    </xf>
    <xf numFmtId="0" fontId="5" fillId="0" borderId="0" xfId="4" applyBorder="1" applyAlignment="1"/>
    <xf numFmtId="164" fontId="1" fillId="2" borderId="2" xfId="0" applyNumberFormat="1" applyFont="1" applyFill="1" applyBorder="1" applyAlignment="1" applyProtection="1">
      <alignment horizontal="left" vertical="center"/>
      <protection locked="0"/>
    </xf>
    <xf numFmtId="10" fontId="1" fillId="2" borderId="2" xfId="0" applyNumberFormat="1" applyFont="1" applyFill="1" applyBorder="1" applyAlignment="1" applyProtection="1">
      <alignment horizontal="left" vertical="center"/>
      <protection locked="0"/>
    </xf>
    <xf numFmtId="9" fontId="1" fillId="2" borderId="2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right" vertical="center" wrapText="1"/>
    </xf>
    <xf numFmtId="164" fontId="1" fillId="0" borderId="0" xfId="0" applyNumberFormat="1" applyFont="1" applyBorder="1" applyAlignment="1">
      <alignment horizontal="left" vertical="center"/>
    </xf>
    <xf numFmtId="1" fontId="1" fillId="0" borderId="2" xfId="0" applyNumberFormat="1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right" wrapText="1"/>
    </xf>
    <xf numFmtId="0" fontId="7" fillId="3" borderId="4" xfId="0" applyFont="1" applyFill="1" applyBorder="1" applyAlignment="1">
      <alignment horizontal="right" wrapText="1"/>
    </xf>
    <xf numFmtId="0" fontId="7" fillId="3" borderId="5" xfId="0" applyFont="1" applyFill="1" applyBorder="1" applyAlignment="1">
      <alignment horizontal="right" wrapText="1"/>
    </xf>
    <xf numFmtId="0" fontId="1" fillId="0" borderId="3" xfId="0" applyFont="1" applyBorder="1" applyAlignment="1">
      <alignment wrapText="1"/>
    </xf>
    <xf numFmtId="4" fontId="1" fillId="0" borderId="3" xfId="0" applyNumberFormat="1" applyFont="1" applyBorder="1">
      <alignment vertical="center"/>
    </xf>
    <xf numFmtId="8" fontId="1" fillId="0" borderId="3" xfId="0" applyNumberFormat="1" applyFont="1" applyBorder="1">
      <alignment vertical="center"/>
    </xf>
    <xf numFmtId="8" fontId="1" fillId="0" borderId="6" xfId="0" applyNumberFormat="1" applyFont="1" applyBorder="1">
      <alignment vertical="center"/>
    </xf>
    <xf numFmtId="0" fontId="5" fillId="0" borderId="1" xfId="4">
      <alignment horizontal="center"/>
    </xf>
    <xf numFmtId="0" fontId="6" fillId="0" borderId="0" xfId="0" applyFont="1" applyAlignment="1">
      <alignment vertical="center" wrapText="1"/>
    </xf>
  </cellXfs>
  <cellStyles count="5">
    <cellStyle name="Comma 2" xfId="2"/>
    <cellStyle name="Currency 2" xfId="3"/>
    <cellStyle name="Heading 1" xfId="4" builtinId="16" customBuiltin="1"/>
    <cellStyle name="Normal" xfId="0" builtinId="0" customBuiltin="1"/>
    <cellStyle name="Normal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Annuity investment">
      <a:dk1>
        <a:srgbClr val="000000"/>
      </a:dk1>
      <a:lt1>
        <a:srgbClr val="FFFFFF"/>
      </a:lt1>
      <a:dk2>
        <a:srgbClr val="01242F"/>
      </a:dk2>
      <a:lt2>
        <a:srgbClr val="EFEFEF"/>
      </a:lt2>
      <a:accent1>
        <a:srgbClr val="00C097"/>
      </a:accent1>
      <a:accent2>
        <a:srgbClr val="80AF17"/>
      </a:accent2>
      <a:accent3>
        <a:srgbClr val="D95226"/>
      </a:accent3>
      <a:accent4>
        <a:srgbClr val="DDB300"/>
      </a:accent4>
      <a:accent5>
        <a:srgbClr val="068FBD"/>
      </a:accent5>
      <a:accent6>
        <a:srgbClr val="9F218B"/>
      </a:accent6>
      <a:hlink>
        <a:srgbClr val="068FBD"/>
      </a:hlink>
      <a:folHlink>
        <a:srgbClr val="9F218B"/>
      </a:folHlink>
    </a:clrScheme>
    <a:fontScheme name="Annuity investment">
      <a:majorFont>
        <a:latin typeface="Tahom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fitToPage="1"/>
  </sheetPr>
  <dimension ref="B2:M370"/>
  <sheetViews>
    <sheetView showGridLines="0" tabSelected="1" workbookViewId="0">
      <pane ySplit="9" topLeftCell="A85" activePane="bottomLeft" state="frozen"/>
      <selection pane="bottomLeft" activeCell="J91" sqref="J91"/>
    </sheetView>
  </sheetViews>
  <sheetFormatPr defaultColWidth="9.125" defaultRowHeight="12.75" customHeight="1" x14ac:dyDescent="0.2"/>
  <cols>
    <col min="1" max="1" width="1.875" style="1" customWidth="1"/>
    <col min="2" max="2" width="10.375" style="1" customWidth="1"/>
    <col min="3" max="3" width="14.375" style="3" customWidth="1"/>
    <col min="4" max="4" width="16.125" style="1" customWidth="1"/>
    <col min="5" max="5" width="19.25" style="1" customWidth="1"/>
    <col min="6" max="6" width="18.75" style="1" hidden="1" customWidth="1"/>
    <col min="7" max="7" width="14.375" style="1" customWidth="1"/>
    <col min="8" max="8" width="11.875" style="1" customWidth="1"/>
    <col min="9" max="16384" width="9.125" style="1"/>
  </cols>
  <sheetData>
    <row r="2" spans="2:7" ht="44.4" thickBot="1" x14ac:dyDescent="0.7">
      <c r="B2" s="21" t="s">
        <v>0</v>
      </c>
      <c r="C2" s="21"/>
      <c r="D2" s="21"/>
      <c r="E2" s="21"/>
      <c r="F2" s="21"/>
      <c r="G2" s="21"/>
    </row>
    <row r="3" spans="2:7" ht="24" customHeight="1" thickTop="1" x14ac:dyDescent="0.65">
      <c r="B3" s="7"/>
    </row>
    <row r="4" spans="2:7" ht="24" customHeight="1" x14ac:dyDescent="0.2">
      <c r="B4" s="22" t="s">
        <v>1</v>
      </c>
      <c r="C4" s="22"/>
      <c r="D4" s="8">
        <v>10000</v>
      </c>
      <c r="E4" s="11" t="s">
        <v>5</v>
      </c>
      <c r="G4" s="12">
        <f>INDEX(ANNUITY!$B$10:$G$249,MATCH(84,ANNUITY!$B$10:$B$249,0),4)</f>
        <v>14429.627004010901</v>
      </c>
    </row>
    <row r="5" spans="2:7" ht="24" customHeight="1" x14ac:dyDescent="0.2">
      <c r="B5" s="22" t="s">
        <v>2</v>
      </c>
      <c r="C5" s="22"/>
      <c r="D5" s="9">
        <v>5.2499999999999998E-2</v>
      </c>
      <c r="E5" s="11" t="s">
        <v>6</v>
      </c>
      <c r="G5" s="12">
        <f>INDEX(ANNUITY!$B$10:$G$249,MATCH(84,ANNUITY!$B$10:$B$249,0),3)</f>
        <v>62.854629140059927</v>
      </c>
    </row>
    <row r="6" spans="2:7" ht="24" customHeight="1" x14ac:dyDescent="0.2">
      <c r="B6" s="22" t="s">
        <v>3</v>
      </c>
      <c r="C6" s="22"/>
      <c r="D6" s="13">
        <v>20</v>
      </c>
      <c r="F6" s="11"/>
      <c r="G6" s="12"/>
    </row>
    <row r="7" spans="2:7" ht="24" customHeight="1" x14ac:dyDescent="0.2">
      <c r="B7" s="22" t="s">
        <v>4</v>
      </c>
      <c r="C7" s="22"/>
      <c r="D7" s="10">
        <v>1</v>
      </c>
      <c r="F7" s="11"/>
      <c r="G7" s="12"/>
    </row>
    <row r="9" spans="2:7" s="4" customFormat="1" ht="24" customHeight="1" x14ac:dyDescent="0.2">
      <c r="B9" s="14" t="s">
        <v>7</v>
      </c>
      <c r="C9" s="15" t="s">
        <v>8</v>
      </c>
      <c r="D9" s="15" t="s">
        <v>9</v>
      </c>
      <c r="E9" s="15" t="s">
        <v>10</v>
      </c>
      <c r="F9" s="15" t="s">
        <v>11</v>
      </c>
      <c r="G9" s="16" t="s">
        <v>12</v>
      </c>
    </row>
    <row r="10" spans="2:7" ht="12.75" customHeight="1" x14ac:dyDescent="0.2">
      <c r="B10" s="17">
        <v>1</v>
      </c>
      <c r="C10" s="18">
        <f>IF(ROW()-ROW(ANNUITY!$C$9)=1,PresentValue,INDEX(ANNUITY!$G$10:$G$249,ROW()-ROW(ANNUITY!$C$9)-1,1))</f>
        <v>10000</v>
      </c>
      <c r="D10" s="19">
        <f>-IPMT(InterestRate/12,1,Term*12,ANNUITY!$C10)</f>
        <v>43.749999999999993</v>
      </c>
      <c r="E10" s="18">
        <f>SUM(ANNUITY!$C10:$D10)</f>
        <v>10043.75</v>
      </c>
      <c r="F10" s="19">
        <f>ANNUITY!$D10-(ANNUITY!$D10*Contribution)</f>
        <v>0</v>
      </c>
      <c r="G10" s="20">
        <f>ANNUITY!$E10-ANNUITY!$F10</f>
        <v>10043.75</v>
      </c>
    </row>
    <row r="11" spans="2:7" ht="12.75" customHeight="1" x14ac:dyDescent="0.2">
      <c r="B11" s="17">
        <v>2</v>
      </c>
      <c r="C11" s="19">
        <f>IF(ROW()-ROW(ANNUITY!$C$9)=1,PresentValue,INDEX(ANNUITY!$G$10:$G$249,ROW()-ROW(ANNUITY!$C$9)-1,1))</f>
        <v>10043.75</v>
      </c>
      <c r="D11" s="19">
        <f>-IPMT(InterestRate/12,1,Term*12,ANNUITY!$C11)</f>
        <v>43.941406249999993</v>
      </c>
      <c r="E11" s="18">
        <f>SUM(ANNUITY!$C11:$D11)</f>
        <v>10087.69140625</v>
      </c>
      <c r="F11" s="19">
        <f>ANNUITY!$D11-(ANNUITY!$D11*Contribution)</f>
        <v>0</v>
      </c>
      <c r="G11" s="20">
        <f>ANNUITY!$E11-ANNUITY!$F11</f>
        <v>10087.69140625</v>
      </c>
    </row>
    <row r="12" spans="2:7" ht="12.75" customHeight="1" x14ac:dyDescent="0.2">
      <c r="B12" s="17">
        <v>3</v>
      </c>
      <c r="C12" s="19">
        <f>IF(ROW()-ROW(ANNUITY!$C$9)=1,PresentValue,INDEX(ANNUITY!$G$10:$G$249,ROW()-ROW(ANNUITY!$C$9)-1,1))</f>
        <v>10087.69140625</v>
      </c>
      <c r="D12" s="19">
        <f>-IPMT(InterestRate/12,1,Term*12,ANNUITY!$C12)</f>
        <v>44.133649902343748</v>
      </c>
      <c r="E12" s="18">
        <f>SUM(ANNUITY!$C12:$D12)</f>
        <v>10131.825056152344</v>
      </c>
      <c r="F12" s="19">
        <f>ANNUITY!$D12-(ANNUITY!$D12*Contribution)</f>
        <v>0</v>
      </c>
      <c r="G12" s="20">
        <f>ANNUITY!$E12-ANNUITY!$F12</f>
        <v>10131.825056152344</v>
      </c>
    </row>
    <row r="13" spans="2:7" ht="12.75" customHeight="1" x14ac:dyDescent="0.2">
      <c r="B13" s="17">
        <v>4</v>
      </c>
      <c r="C13" s="19">
        <f>IF(ROW()-ROW(ANNUITY!$C$9)=1,PresentValue,INDEX(ANNUITY!$G$10:$G$249,ROW()-ROW(ANNUITY!$C$9)-1,1))</f>
        <v>10131.825056152344</v>
      </c>
      <c r="D13" s="19">
        <f>-IPMT(InterestRate/12,1,Term*12,ANNUITY!$C13)</f>
        <v>44.3267346206665</v>
      </c>
      <c r="E13" s="18">
        <f>SUM(ANNUITY!$C13:$D13)</f>
        <v>10176.15179077301</v>
      </c>
      <c r="F13" s="19">
        <f>ANNUITY!$D13-(ANNUITY!$D13*Contribution)</f>
        <v>0</v>
      </c>
      <c r="G13" s="20">
        <f>ANNUITY!$E13-ANNUITY!$F13</f>
        <v>10176.15179077301</v>
      </c>
    </row>
    <row r="14" spans="2:7" ht="12.75" customHeight="1" x14ac:dyDescent="0.2">
      <c r="B14" s="17">
        <v>5</v>
      </c>
      <c r="C14" s="19">
        <f>IF(ROW()-ROW(ANNUITY!$C$9)=1,PresentValue,INDEX(ANNUITY!$G$10:$G$249,ROW()-ROW(ANNUITY!$C$9)-1,1))</f>
        <v>10176.15179077301</v>
      </c>
      <c r="D14" s="19">
        <f>-IPMT(InterestRate/12,1,Term*12,ANNUITY!$C14)</f>
        <v>44.520664084631917</v>
      </c>
      <c r="E14" s="18">
        <f>SUM(ANNUITY!$C14:$D14)</f>
        <v>10220.672454857642</v>
      </c>
      <c r="F14" s="19">
        <f>ANNUITY!$D14-(ANNUITY!$D14*Contribution)</f>
        <v>0</v>
      </c>
      <c r="G14" s="20">
        <f>ANNUITY!$E14-ANNUITY!$F14</f>
        <v>10220.672454857642</v>
      </c>
    </row>
    <row r="15" spans="2:7" ht="12.75" customHeight="1" x14ac:dyDescent="0.2">
      <c r="B15" s="17">
        <v>6</v>
      </c>
      <c r="C15" s="19">
        <f>IF(ROW()-ROW(ANNUITY!$C$9)=1,PresentValue,INDEX(ANNUITY!$G$10:$G$249,ROW()-ROW(ANNUITY!$C$9)-1,1))</f>
        <v>10220.672454857642</v>
      </c>
      <c r="D15" s="19">
        <f>-IPMT(InterestRate/12,1,Term*12,ANNUITY!$C15)</f>
        <v>44.715441990002176</v>
      </c>
      <c r="E15" s="18">
        <f>SUM(ANNUITY!$C15:$D15)</f>
        <v>10265.387896847644</v>
      </c>
      <c r="F15" s="19">
        <f>ANNUITY!$D15-(ANNUITY!$D15*Contribution)</f>
        <v>0</v>
      </c>
      <c r="G15" s="20">
        <f>ANNUITY!$E15-ANNUITY!$F15</f>
        <v>10265.387896847644</v>
      </c>
    </row>
    <row r="16" spans="2:7" ht="12.75" customHeight="1" x14ac:dyDescent="0.2">
      <c r="B16" s="17">
        <v>7</v>
      </c>
      <c r="C16" s="19">
        <f>IF(ROW()-ROW(ANNUITY!$C$9)=1,PresentValue,INDEX(ANNUITY!$G$10:$G$249,ROW()-ROW(ANNUITY!$C$9)-1,1))</f>
        <v>10265.387896847644</v>
      </c>
      <c r="D16" s="19">
        <f>-IPMT(InterestRate/12,1,Term*12,ANNUITY!$C16)</f>
        <v>44.911072048708434</v>
      </c>
      <c r="E16" s="18">
        <f>SUM(ANNUITY!$C16:$D16)</f>
        <v>10310.298968896352</v>
      </c>
      <c r="F16" s="19">
        <f>ANNUITY!$D16-(ANNUITY!$D16*Contribution)</f>
        <v>0</v>
      </c>
      <c r="G16" s="20">
        <f>ANNUITY!$E16-ANNUITY!$F16</f>
        <v>10310.298968896352</v>
      </c>
    </row>
    <row r="17" spans="2:7" ht="12.75" customHeight="1" x14ac:dyDescent="0.2">
      <c r="B17" s="17">
        <v>8</v>
      </c>
      <c r="C17" s="19">
        <f>IF(ROW()-ROW(ANNUITY!$C$9)=1,PresentValue,INDEX(ANNUITY!$G$10:$G$249,ROW()-ROW(ANNUITY!$C$9)-1,1))</f>
        <v>10310.298968896352</v>
      </c>
      <c r="D17" s="19">
        <f>-IPMT(InterestRate/12,1,Term*12,ANNUITY!$C17)</f>
        <v>45.107557988921535</v>
      </c>
      <c r="E17" s="18">
        <f>SUM(ANNUITY!$C17:$D17)</f>
        <v>10355.406526885274</v>
      </c>
      <c r="F17" s="19">
        <f>ANNUITY!$D17-(ANNUITY!$D17*Contribution)</f>
        <v>0</v>
      </c>
      <c r="G17" s="20">
        <f>ANNUITY!$E17-ANNUITY!$F17</f>
        <v>10355.406526885274</v>
      </c>
    </row>
    <row r="18" spans="2:7" ht="12.75" customHeight="1" x14ac:dyDescent="0.2">
      <c r="B18" s="17">
        <v>9</v>
      </c>
      <c r="C18" s="19">
        <f>IF(ROW()-ROW(ANNUITY!$C$9)=1,PresentValue,INDEX(ANNUITY!$G$10:$G$249,ROW()-ROW(ANNUITY!$C$9)-1,1))</f>
        <v>10355.406526885274</v>
      </c>
      <c r="D18" s="19">
        <f>-IPMT(InterestRate/12,1,Term*12,ANNUITY!$C18)</f>
        <v>45.304903555123069</v>
      </c>
      <c r="E18" s="18">
        <f>SUM(ANNUITY!$C18:$D18)</f>
        <v>10400.711430440397</v>
      </c>
      <c r="F18" s="19">
        <f>ANNUITY!$D18-(ANNUITY!$D18*Contribution)</f>
        <v>0</v>
      </c>
      <c r="G18" s="20">
        <f>ANNUITY!$E18-ANNUITY!$F18</f>
        <v>10400.711430440397</v>
      </c>
    </row>
    <row r="19" spans="2:7" ht="12.75" customHeight="1" x14ac:dyDescent="0.2">
      <c r="B19" s="17">
        <v>10</v>
      </c>
      <c r="C19" s="19">
        <f>IF(ROW()-ROW(ANNUITY!$C$9)=1,PresentValue,INDEX(ANNUITY!$G$10:$G$249,ROW()-ROW(ANNUITY!$C$9)-1,1))</f>
        <v>10400.711430440397</v>
      </c>
      <c r="D19" s="19">
        <f>-IPMT(InterestRate/12,1,Term*12,ANNUITY!$C19)</f>
        <v>45.503112508176734</v>
      </c>
      <c r="E19" s="18">
        <f>SUM(ANNUITY!$C19:$D19)</f>
        <v>10446.214542948574</v>
      </c>
      <c r="F19" s="19">
        <f>ANNUITY!$D19-(ANNUITY!$D19*Contribution)</f>
        <v>0</v>
      </c>
      <c r="G19" s="20">
        <f>ANNUITY!$E19-ANNUITY!$F19</f>
        <v>10446.214542948574</v>
      </c>
    </row>
    <row r="20" spans="2:7" ht="12.75" customHeight="1" x14ac:dyDescent="0.2">
      <c r="B20" s="17">
        <v>11</v>
      </c>
      <c r="C20" s="19">
        <f>IF(ROW()-ROW(ANNUITY!$C$9)=1,PresentValue,INDEX(ANNUITY!$G$10:$G$249,ROW()-ROW(ANNUITY!$C$9)-1,1))</f>
        <v>10446.214542948574</v>
      </c>
      <c r="D20" s="19">
        <f>-IPMT(InterestRate/12,1,Term*12,ANNUITY!$C20)</f>
        <v>45.702188625400005</v>
      </c>
      <c r="E20" s="18">
        <f>SUM(ANNUITY!$C20:$D20)</f>
        <v>10491.916731573974</v>
      </c>
      <c r="F20" s="19">
        <f>ANNUITY!$D20-(ANNUITY!$D20*Contribution)</f>
        <v>0</v>
      </c>
      <c r="G20" s="20">
        <f>ANNUITY!$E20-ANNUITY!$F20</f>
        <v>10491.916731573974</v>
      </c>
    </row>
    <row r="21" spans="2:7" ht="12.75" customHeight="1" x14ac:dyDescent="0.2">
      <c r="B21" s="17">
        <v>12</v>
      </c>
      <c r="C21" s="19">
        <f>IF(ROW()-ROW(ANNUITY!$C$9)=1,PresentValue,INDEX(ANNUITY!$G$10:$G$249,ROW()-ROW(ANNUITY!$C$9)-1,1))</f>
        <v>10491.916731573974</v>
      </c>
      <c r="D21" s="19">
        <f>-IPMT(InterestRate/12,1,Term*12,ANNUITY!$C21)</f>
        <v>45.90213570063613</v>
      </c>
      <c r="E21" s="18">
        <f>SUM(ANNUITY!$C21:$D21)</f>
        <v>10537.818867274611</v>
      </c>
      <c r="F21" s="19">
        <f>ANNUITY!$D21-(ANNUITY!$D21*Contribution)</f>
        <v>0</v>
      </c>
      <c r="G21" s="20">
        <f>ANNUITY!$E21-ANNUITY!$F21</f>
        <v>10537.818867274611</v>
      </c>
    </row>
    <row r="22" spans="2:7" ht="12.75" customHeight="1" x14ac:dyDescent="0.2">
      <c r="B22" s="17">
        <v>13</v>
      </c>
      <c r="C22" s="19">
        <f>IF(ROW()-ROW(ANNUITY!$C$9)=1,PresentValue,INDEX(ANNUITY!$G$10:$G$249,ROW()-ROW(ANNUITY!$C$9)-1,1))</f>
        <v>10537.818867274611</v>
      </c>
      <c r="D22" s="19">
        <f>-IPMT(InterestRate/12,1,Term*12,ANNUITY!$C22)</f>
        <v>46.102957544326415</v>
      </c>
      <c r="E22" s="18">
        <f>SUM(ANNUITY!$C22:$D22)</f>
        <v>10583.921824818937</v>
      </c>
      <c r="F22" s="19">
        <f>ANNUITY!$D22-(ANNUITY!$D22*Contribution)</f>
        <v>0</v>
      </c>
      <c r="G22" s="20">
        <f>ANNUITY!$E22-ANNUITY!$F22</f>
        <v>10583.921824818937</v>
      </c>
    </row>
    <row r="23" spans="2:7" ht="12.75" customHeight="1" x14ac:dyDescent="0.2">
      <c r="B23" s="17">
        <v>14</v>
      </c>
      <c r="C23" s="19">
        <f>IF(ROW()-ROW(ANNUITY!$C$9)=1,PresentValue,INDEX(ANNUITY!$G$10:$G$249,ROW()-ROW(ANNUITY!$C$9)-1,1))</f>
        <v>10583.921824818937</v>
      </c>
      <c r="D23" s="19">
        <f>-IPMT(InterestRate/12,1,Term*12,ANNUITY!$C23)</f>
        <v>46.304657983582842</v>
      </c>
      <c r="E23" s="18">
        <f>SUM(ANNUITY!$C23:$D23)</f>
        <v>10630.22648280252</v>
      </c>
      <c r="F23" s="19">
        <f>ANNUITY!$D23-(ANNUITY!$D23*Contribution)</f>
        <v>0</v>
      </c>
      <c r="G23" s="20">
        <f>ANNUITY!$E23-ANNUITY!$F23</f>
        <v>10630.22648280252</v>
      </c>
    </row>
    <row r="24" spans="2:7" ht="12.75" customHeight="1" x14ac:dyDescent="0.2">
      <c r="B24" s="17">
        <v>15</v>
      </c>
      <c r="C24" s="19">
        <f>IF(ROW()-ROW(ANNUITY!$C$9)=1,PresentValue,INDEX(ANNUITY!$G$10:$G$249,ROW()-ROW(ANNUITY!$C$9)-1,1))</f>
        <v>10630.22648280252</v>
      </c>
      <c r="D24" s="19">
        <f>-IPMT(InterestRate/12,1,Term*12,ANNUITY!$C24)</f>
        <v>46.507240862261021</v>
      </c>
      <c r="E24" s="18">
        <f>SUM(ANNUITY!$C24:$D24)</f>
        <v>10676.733723664782</v>
      </c>
      <c r="F24" s="19">
        <f>ANNUITY!$D24-(ANNUITY!$D24*Contribution)</f>
        <v>0</v>
      </c>
      <c r="G24" s="20">
        <f>ANNUITY!$E24-ANNUITY!$F24</f>
        <v>10676.733723664782</v>
      </c>
    </row>
    <row r="25" spans="2:7" ht="12.75" customHeight="1" x14ac:dyDescent="0.2">
      <c r="B25" s="17">
        <v>16</v>
      </c>
      <c r="C25" s="19">
        <f>IF(ROW()-ROW(ANNUITY!$C$9)=1,PresentValue,INDEX(ANNUITY!$G$10:$G$249,ROW()-ROW(ANNUITY!$C$9)-1,1))</f>
        <v>10676.733723664782</v>
      </c>
      <c r="D25" s="19">
        <f>-IPMT(InterestRate/12,1,Term*12,ANNUITY!$C25)</f>
        <v>46.710710041033416</v>
      </c>
      <c r="E25" s="18">
        <f>SUM(ANNUITY!$C25:$D25)</f>
        <v>10723.444433705816</v>
      </c>
      <c r="F25" s="19">
        <f>ANNUITY!$D25-(ANNUITY!$D25*Contribution)</f>
        <v>0</v>
      </c>
      <c r="G25" s="20">
        <f>ANNUITY!$E25-ANNUITY!$F25</f>
        <v>10723.444433705816</v>
      </c>
    </row>
    <row r="26" spans="2:7" ht="12.75" customHeight="1" x14ac:dyDescent="0.2">
      <c r="B26" s="17">
        <v>17</v>
      </c>
      <c r="C26" s="19">
        <f>IF(ROW()-ROW(ANNUITY!$C$9)=1,PresentValue,INDEX(ANNUITY!$G$10:$G$249,ROW()-ROW(ANNUITY!$C$9)-1,1))</f>
        <v>10723.444433705816</v>
      </c>
      <c r="D26" s="19">
        <f>-IPMT(InterestRate/12,1,Term*12,ANNUITY!$C26)</f>
        <v>46.915069397462936</v>
      </c>
      <c r="E26" s="18">
        <f>SUM(ANNUITY!$C26:$D26)</f>
        <v>10770.359503103278</v>
      </c>
      <c r="F26" s="19">
        <f>ANNUITY!$D26-(ANNUITY!$D26*Contribution)</f>
        <v>0</v>
      </c>
      <c r="G26" s="20">
        <f>ANNUITY!$E26-ANNUITY!$F26</f>
        <v>10770.359503103278</v>
      </c>
    </row>
    <row r="27" spans="2:7" ht="12.75" customHeight="1" x14ac:dyDescent="0.2">
      <c r="B27" s="17">
        <v>18</v>
      </c>
      <c r="C27" s="19">
        <f>IF(ROW()-ROW(ANNUITY!$C$9)=1,PresentValue,INDEX(ANNUITY!$G$10:$G$249,ROW()-ROW(ANNUITY!$C$9)-1,1))</f>
        <v>10770.359503103278</v>
      </c>
      <c r="D27" s="19">
        <f>-IPMT(InterestRate/12,1,Term*12,ANNUITY!$C27)</f>
        <v>47.12032282607683</v>
      </c>
      <c r="E27" s="18">
        <f>SUM(ANNUITY!$C27:$D27)</f>
        <v>10817.479825929355</v>
      </c>
      <c r="F27" s="19">
        <f>ANNUITY!$D27-(ANNUITY!$D27*Contribution)</f>
        <v>0</v>
      </c>
      <c r="G27" s="20">
        <f>ANNUITY!$E27-ANNUITY!$F27</f>
        <v>10817.479825929355</v>
      </c>
    </row>
    <row r="28" spans="2:7" ht="12.75" customHeight="1" x14ac:dyDescent="0.2">
      <c r="B28" s="17">
        <v>19</v>
      </c>
      <c r="C28" s="19">
        <f>IF(ROW()-ROW(ANNUITY!$C$9)=1,PresentValue,INDEX(ANNUITY!$G$10:$G$249,ROW()-ROW(ANNUITY!$C$9)-1,1))</f>
        <v>10817.479825929355</v>
      </c>
      <c r="D28" s="19">
        <f>-IPMT(InterestRate/12,1,Term*12,ANNUITY!$C28)</f>
        <v>47.326474238440923</v>
      </c>
      <c r="E28" s="18">
        <f>SUM(ANNUITY!$C28:$D28)</f>
        <v>10864.806300167797</v>
      </c>
      <c r="F28" s="19">
        <f>ANNUITY!$D28-(ANNUITY!$D28*Contribution)</f>
        <v>0</v>
      </c>
      <c r="G28" s="20">
        <f>ANNUITY!$E28-ANNUITY!$F28</f>
        <v>10864.806300167797</v>
      </c>
    </row>
    <row r="29" spans="2:7" ht="12.75" customHeight="1" x14ac:dyDescent="0.2">
      <c r="B29" s="17">
        <v>20</v>
      </c>
      <c r="C29" s="19">
        <f>IF(ROW()-ROW(ANNUITY!$C$9)=1,PresentValue,INDEX(ANNUITY!$G$10:$G$249,ROW()-ROW(ANNUITY!$C$9)-1,1))</f>
        <v>10864.806300167797</v>
      </c>
      <c r="D29" s="19">
        <f>-IPMT(InterestRate/12,1,Term*12,ANNUITY!$C29)</f>
        <v>47.533527563234095</v>
      </c>
      <c r="E29" s="18">
        <f>SUM(ANNUITY!$C29:$D29)</f>
        <v>10912.33982773103</v>
      </c>
      <c r="F29" s="19">
        <f>ANNUITY!$D29-(ANNUITY!$D29*Contribution)</f>
        <v>0</v>
      </c>
      <c r="G29" s="20">
        <f>ANNUITY!$E29-ANNUITY!$F29</f>
        <v>10912.33982773103</v>
      </c>
    </row>
    <row r="30" spans="2:7" ht="12.75" customHeight="1" x14ac:dyDescent="0.2">
      <c r="B30" s="17">
        <v>21</v>
      </c>
      <c r="C30" s="19">
        <f>IF(ROW()-ROW(ANNUITY!$C$9)=1,PresentValue,INDEX(ANNUITY!$G$10:$G$249,ROW()-ROW(ANNUITY!$C$9)-1,1))</f>
        <v>10912.33982773103</v>
      </c>
      <c r="D30" s="19">
        <f>-IPMT(InterestRate/12,1,Term*12,ANNUITY!$C30)</f>
        <v>47.741486746323254</v>
      </c>
      <c r="E30" s="18">
        <f>SUM(ANNUITY!$C30:$D30)</f>
        <v>10960.081314477353</v>
      </c>
      <c r="F30" s="19">
        <f>ANNUITY!$D30-(ANNUITY!$D30*Contribution)</f>
        <v>0</v>
      </c>
      <c r="G30" s="20">
        <f>ANNUITY!$E30-ANNUITY!$F30</f>
        <v>10960.081314477353</v>
      </c>
    </row>
    <row r="31" spans="2:7" ht="12.75" customHeight="1" x14ac:dyDescent="0.2">
      <c r="B31" s="17">
        <v>22</v>
      </c>
      <c r="C31" s="19">
        <f>IF(ROW()-ROW(ANNUITY!$C$9)=1,PresentValue,INDEX(ANNUITY!$G$10:$G$249,ROW()-ROW(ANNUITY!$C$9)-1,1))</f>
        <v>10960.081314477353</v>
      </c>
      <c r="D31" s="19">
        <f>-IPMT(InterestRate/12,1,Term*12,ANNUITY!$C31)</f>
        <v>47.950355750838405</v>
      </c>
      <c r="E31" s="18">
        <f>SUM(ANNUITY!$C31:$D31)</f>
        <v>11008.031670228191</v>
      </c>
      <c r="F31" s="19">
        <f>ANNUITY!$D31-(ANNUITY!$D31*Contribution)</f>
        <v>0</v>
      </c>
      <c r="G31" s="20">
        <f>ANNUITY!$E31-ANNUITY!$F31</f>
        <v>11008.031670228191</v>
      </c>
    </row>
    <row r="32" spans="2:7" ht="12.75" customHeight="1" x14ac:dyDescent="0.2">
      <c r="B32" s="17">
        <v>23</v>
      </c>
      <c r="C32" s="19">
        <f>IF(ROW()-ROW(ANNUITY!$C$9)=1,PresentValue,INDEX(ANNUITY!$G$10:$G$249,ROW()-ROW(ANNUITY!$C$9)-1,1))</f>
        <v>11008.031670228191</v>
      </c>
      <c r="D32" s="19">
        <f>-IPMT(InterestRate/12,1,Term*12,ANNUITY!$C32)</f>
        <v>48.160138557248331</v>
      </c>
      <c r="E32" s="18">
        <f>SUM(ANNUITY!$C32:$D32)</f>
        <v>11056.191808785439</v>
      </c>
      <c r="F32" s="19">
        <f>ANNUITY!$D32-(ANNUITY!$D32*Contribution)</f>
        <v>0</v>
      </c>
      <c r="G32" s="20">
        <f>ANNUITY!$E32-ANNUITY!$F32</f>
        <v>11056.191808785439</v>
      </c>
    </row>
    <row r="33" spans="2:7" ht="12.75" customHeight="1" x14ac:dyDescent="0.2">
      <c r="B33" s="17">
        <v>24</v>
      </c>
      <c r="C33" s="19">
        <f>IF(ROW()-ROW(ANNUITY!$C$9)=1,PresentValue,INDEX(ANNUITY!$G$10:$G$249,ROW()-ROW(ANNUITY!$C$9)-1,1))</f>
        <v>11056.191808785439</v>
      </c>
      <c r="D33" s="19">
        <f>-IPMT(InterestRate/12,1,Term*12,ANNUITY!$C33)</f>
        <v>48.370839163436294</v>
      </c>
      <c r="E33" s="18">
        <f>SUM(ANNUITY!$C33:$D33)</f>
        <v>11104.562647948875</v>
      </c>
      <c r="F33" s="19">
        <f>ANNUITY!$D33-(ANNUITY!$D33*Contribution)</f>
        <v>0</v>
      </c>
      <c r="G33" s="20">
        <f>ANNUITY!$E33-ANNUITY!$F33</f>
        <v>11104.562647948875</v>
      </c>
    </row>
    <row r="34" spans="2:7" ht="12.75" customHeight="1" x14ac:dyDescent="0.2">
      <c r="B34" s="17">
        <v>25</v>
      </c>
      <c r="C34" s="19">
        <f>IF(ROW()-ROW(ANNUITY!$C$9)=1,PresentValue,INDEX(ANNUITY!$G$10:$G$249,ROW()-ROW(ANNUITY!$C$9)-1,1))</f>
        <v>11104.562647948875</v>
      </c>
      <c r="D34" s="19">
        <f>-IPMT(InterestRate/12,1,Term*12,ANNUITY!$C34)</f>
        <v>48.582461584776333</v>
      </c>
      <c r="E34" s="18">
        <f>SUM(ANNUITY!$C34:$D34)</f>
        <v>11153.145109533651</v>
      </c>
      <c r="F34" s="19">
        <f>ANNUITY!$D34-(ANNUITY!$D34*Contribution)</f>
        <v>0</v>
      </c>
      <c r="G34" s="20">
        <f>ANNUITY!$E34-ANNUITY!$F34</f>
        <v>11153.145109533651</v>
      </c>
    </row>
    <row r="35" spans="2:7" ht="12.75" customHeight="1" x14ac:dyDescent="0.2">
      <c r="B35" s="17">
        <v>26</v>
      </c>
      <c r="C35" s="19">
        <f>IF(ROW()-ROW(ANNUITY!$C$9)=1,PresentValue,INDEX(ANNUITY!$G$10:$G$249,ROW()-ROW(ANNUITY!$C$9)-1,1))</f>
        <v>11153.145109533651</v>
      </c>
      <c r="D35" s="19">
        <f>-IPMT(InterestRate/12,1,Term*12,ANNUITY!$C35)</f>
        <v>48.795009854209717</v>
      </c>
      <c r="E35" s="18">
        <f>SUM(ANNUITY!$C35:$D35)</f>
        <v>11201.94011938786</v>
      </c>
      <c r="F35" s="19">
        <f>ANNUITY!$D35-(ANNUITY!$D35*Contribution)</f>
        <v>0</v>
      </c>
      <c r="G35" s="20">
        <f>ANNUITY!$E35-ANNUITY!$F35</f>
        <v>11201.94011938786</v>
      </c>
    </row>
    <row r="36" spans="2:7" ht="12.75" customHeight="1" x14ac:dyDescent="0.2">
      <c r="B36" s="17">
        <v>27</v>
      </c>
      <c r="C36" s="19">
        <f>IF(ROW()-ROW(ANNUITY!$C$9)=1,PresentValue,INDEX(ANNUITY!$G$10:$G$249,ROW()-ROW(ANNUITY!$C$9)-1,1))</f>
        <v>11201.94011938786</v>
      </c>
      <c r="D36" s="19">
        <f>-IPMT(InterestRate/12,1,Term*12,ANNUITY!$C36)</f>
        <v>49.008488022321878</v>
      </c>
      <c r="E36" s="18">
        <f>SUM(ANNUITY!$C36:$D36)</f>
        <v>11250.948607410182</v>
      </c>
      <c r="F36" s="19">
        <f>ANNUITY!$D36-(ANNUITY!$D36*Contribution)</f>
        <v>0</v>
      </c>
      <c r="G36" s="20">
        <f>ANNUITY!$E36-ANNUITY!$F36</f>
        <v>11250.948607410182</v>
      </c>
    </row>
    <row r="37" spans="2:7" ht="12.75" customHeight="1" x14ac:dyDescent="0.2">
      <c r="B37" s="17">
        <v>28</v>
      </c>
      <c r="C37" s="19">
        <f>IF(ROW()-ROW(ANNUITY!$C$9)=1,PresentValue,INDEX(ANNUITY!$G$10:$G$249,ROW()-ROW(ANNUITY!$C$9)-1,1))</f>
        <v>11250.948607410182</v>
      </c>
      <c r="D37" s="19">
        <f>-IPMT(InterestRate/12,1,Term*12,ANNUITY!$C37)</f>
        <v>49.222900157419545</v>
      </c>
      <c r="E37" s="18">
        <f>SUM(ANNUITY!$C37:$D37)</f>
        <v>11300.171507567602</v>
      </c>
      <c r="F37" s="19">
        <f>ANNUITY!$D37-(ANNUITY!$D37*Contribution)</f>
        <v>0</v>
      </c>
      <c r="G37" s="20">
        <f>ANNUITY!$E37-ANNUITY!$F37</f>
        <v>11300.171507567602</v>
      </c>
    </row>
    <row r="38" spans="2:7" ht="12.75" customHeight="1" x14ac:dyDescent="0.2">
      <c r="B38" s="17">
        <v>29</v>
      </c>
      <c r="C38" s="19">
        <f>IF(ROW()-ROW(ANNUITY!$C$9)=1,PresentValue,INDEX(ANNUITY!$G$10:$G$249,ROW()-ROW(ANNUITY!$C$9)-1,1))</f>
        <v>11300.171507567602</v>
      </c>
      <c r="D38" s="19">
        <f>-IPMT(InterestRate/12,1,Term*12,ANNUITY!$C38)</f>
        <v>49.438250345608246</v>
      </c>
      <c r="E38" s="18">
        <f>SUM(ANNUITY!$C38:$D38)</f>
        <v>11349.609757913211</v>
      </c>
      <c r="F38" s="19">
        <f>ANNUITY!$D38-(ANNUITY!$D38*Contribution)</f>
        <v>0</v>
      </c>
      <c r="G38" s="20">
        <f>ANNUITY!$E38-ANNUITY!$F38</f>
        <v>11349.609757913211</v>
      </c>
    </row>
    <row r="39" spans="2:7" ht="12.75" customHeight="1" x14ac:dyDescent="0.2">
      <c r="B39" s="17">
        <v>30</v>
      </c>
      <c r="C39" s="19">
        <f>IF(ROW()-ROW(ANNUITY!$C$9)=1,PresentValue,INDEX(ANNUITY!$G$10:$G$249,ROW()-ROW(ANNUITY!$C$9)-1,1))</f>
        <v>11349.609757913211</v>
      </c>
      <c r="D39" s="19">
        <f>-IPMT(InterestRate/12,1,Term*12,ANNUITY!$C39)</f>
        <v>49.654542690870294</v>
      </c>
      <c r="E39" s="18">
        <f>SUM(ANNUITY!$C39:$D39)</f>
        <v>11399.264300604082</v>
      </c>
      <c r="F39" s="19">
        <f>ANNUITY!$D39-(ANNUITY!$D39*Contribution)</f>
        <v>0</v>
      </c>
      <c r="G39" s="20">
        <f>ANNUITY!$E39-ANNUITY!$F39</f>
        <v>11399.264300604082</v>
      </c>
    </row>
    <row r="40" spans="2:7" ht="12.75" customHeight="1" x14ac:dyDescent="0.2">
      <c r="B40" s="17">
        <v>31</v>
      </c>
      <c r="C40" s="19">
        <f>IF(ROW()-ROW(ANNUITY!$C$9)=1,PresentValue,INDEX(ANNUITY!$G$10:$G$249,ROW()-ROW(ANNUITY!$C$9)-1,1))</f>
        <v>11399.264300604082</v>
      </c>
      <c r="D40" s="19">
        <f>-IPMT(InterestRate/12,1,Term*12,ANNUITY!$C40)</f>
        <v>49.871781315142862</v>
      </c>
      <c r="E40" s="18">
        <f>SUM(ANNUITY!$C40:$D40)</f>
        <v>11449.136081919225</v>
      </c>
      <c r="F40" s="19">
        <f>ANNUITY!$D40-(ANNUITY!$D40*Contribution)</f>
        <v>0</v>
      </c>
      <c r="G40" s="20">
        <f>ANNUITY!$E40-ANNUITY!$F40</f>
        <v>11449.136081919225</v>
      </c>
    </row>
    <row r="41" spans="2:7" ht="12.75" customHeight="1" x14ac:dyDescent="0.2">
      <c r="B41" s="17">
        <v>32</v>
      </c>
      <c r="C41" s="19">
        <f>IF(ROW()-ROW(ANNUITY!$C$9)=1,PresentValue,INDEX(ANNUITY!$G$10:$G$249,ROW()-ROW(ANNUITY!$C$9)-1,1))</f>
        <v>11449.136081919225</v>
      </c>
      <c r="D41" s="19">
        <f>-IPMT(InterestRate/12,1,Term*12,ANNUITY!$C41)</f>
        <v>50.089970358396606</v>
      </c>
      <c r="E41" s="18">
        <f>SUM(ANNUITY!$C41:$D41)</f>
        <v>11499.226052277621</v>
      </c>
      <c r="F41" s="19">
        <f>ANNUITY!$D41-(ANNUITY!$D41*Contribution)</f>
        <v>0</v>
      </c>
      <c r="G41" s="20">
        <f>ANNUITY!$E41-ANNUITY!$F41</f>
        <v>11499.226052277621</v>
      </c>
    </row>
    <row r="42" spans="2:7" ht="12.75" customHeight="1" x14ac:dyDescent="0.2">
      <c r="B42" s="17">
        <v>33</v>
      </c>
      <c r="C42" s="19">
        <f>IF(ROW()-ROW(ANNUITY!$C$9)=1,PresentValue,INDEX(ANNUITY!$G$10:$G$249,ROW()-ROW(ANNUITY!$C$9)-1,1))</f>
        <v>11499.226052277621</v>
      </c>
      <c r="D42" s="19">
        <f>-IPMT(InterestRate/12,1,Term*12,ANNUITY!$C42)</f>
        <v>50.309113978714592</v>
      </c>
      <c r="E42" s="18">
        <f>SUM(ANNUITY!$C42:$D42)</f>
        <v>11549.535166256335</v>
      </c>
      <c r="F42" s="19">
        <f>ANNUITY!$D42-(ANNUITY!$D42*Contribution)</f>
        <v>0</v>
      </c>
      <c r="G42" s="20">
        <f>ANNUITY!$E42-ANNUITY!$F42</f>
        <v>11549.535166256335</v>
      </c>
    </row>
    <row r="43" spans="2:7" ht="12.75" customHeight="1" x14ac:dyDescent="0.2">
      <c r="B43" s="17">
        <v>34</v>
      </c>
      <c r="C43" s="19">
        <f>IF(ROW()-ROW(ANNUITY!$C$9)=1,PresentValue,INDEX(ANNUITY!$G$10:$G$249,ROW()-ROW(ANNUITY!$C$9)-1,1))</f>
        <v>11549.535166256335</v>
      </c>
      <c r="D43" s="19">
        <f>-IPMT(InterestRate/12,1,Term*12,ANNUITY!$C43)</f>
        <v>50.529216352371463</v>
      </c>
      <c r="E43" s="18">
        <f>SUM(ANNUITY!$C43:$D43)</f>
        <v>11600.064382608707</v>
      </c>
      <c r="F43" s="19">
        <f>ANNUITY!$D43-(ANNUITY!$D43*Contribution)</f>
        <v>0</v>
      </c>
      <c r="G43" s="20">
        <f>ANNUITY!$E43-ANNUITY!$F43</f>
        <v>11600.064382608707</v>
      </c>
    </row>
    <row r="44" spans="2:7" ht="12.75" customHeight="1" x14ac:dyDescent="0.2">
      <c r="B44" s="17">
        <v>35</v>
      </c>
      <c r="C44" s="19">
        <f>IF(ROW()-ROW(ANNUITY!$C$9)=1,PresentValue,INDEX(ANNUITY!$G$10:$G$249,ROW()-ROW(ANNUITY!$C$9)-1,1))</f>
        <v>11600.064382608707</v>
      </c>
      <c r="D44" s="19">
        <f>-IPMT(InterestRate/12,1,Term*12,ANNUITY!$C44)</f>
        <v>50.750281673913086</v>
      </c>
      <c r="E44" s="18">
        <f>SUM(ANNUITY!$C44:$D44)</f>
        <v>11650.81466428262</v>
      </c>
      <c r="F44" s="19">
        <f>ANNUITY!$D44-(ANNUITY!$D44*Contribution)</f>
        <v>0</v>
      </c>
      <c r="G44" s="20">
        <f>ANNUITY!$E44-ANNUITY!$F44</f>
        <v>11650.81466428262</v>
      </c>
    </row>
    <row r="45" spans="2:7" ht="12.75" customHeight="1" x14ac:dyDescent="0.2">
      <c r="B45" s="17">
        <v>36</v>
      </c>
      <c r="C45" s="19">
        <f>IF(ROW()-ROW(ANNUITY!$C$9)=1,PresentValue,INDEX(ANNUITY!$G$10:$G$249,ROW()-ROW(ANNUITY!$C$9)-1,1))</f>
        <v>11650.81466428262</v>
      </c>
      <c r="D45" s="19">
        <f>-IPMT(InterestRate/12,1,Term*12,ANNUITY!$C45)</f>
        <v>50.972314156236457</v>
      </c>
      <c r="E45" s="18">
        <f>SUM(ANNUITY!$C45:$D45)</f>
        <v>11701.786978438857</v>
      </c>
      <c r="F45" s="19">
        <f>ANNUITY!$D45-(ANNUITY!$D45*Contribution)</f>
        <v>0</v>
      </c>
      <c r="G45" s="20">
        <f>ANNUITY!$E45-ANNUITY!$F45</f>
        <v>11701.786978438857</v>
      </c>
    </row>
    <row r="46" spans="2:7" ht="12.75" customHeight="1" x14ac:dyDescent="0.2">
      <c r="B46" s="17">
        <v>37</v>
      </c>
      <c r="C46" s="19">
        <f>IF(ROW()-ROW(ANNUITY!$C$9)=1,PresentValue,INDEX(ANNUITY!$G$10:$G$249,ROW()-ROW(ANNUITY!$C$9)-1,1))</f>
        <v>11701.786978438857</v>
      </c>
      <c r="D46" s="19">
        <f>-IPMT(InterestRate/12,1,Term*12,ANNUITY!$C46)</f>
        <v>51.195318030670002</v>
      </c>
      <c r="E46" s="18">
        <f>SUM(ANNUITY!$C46:$D46)</f>
        <v>11752.982296469527</v>
      </c>
      <c r="F46" s="19">
        <f>ANNUITY!$D46-(ANNUITY!$D46*Contribution)</f>
        <v>0</v>
      </c>
      <c r="G46" s="20">
        <f>ANNUITY!$E46-ANNUITY!$F46</f>
        <v>11752.982296469527</v>
      </c>
    </row>
    <row r="47" spans="2:7" ht="12.75" customHeight="1" x14ac:dyDescent="0.2">
      <c r="B47" s="17">
        <v>38</v>
      </c>
      <c r="C47" s="19">
        <f>IF(ROW()-ROW(ANNUITY!$C$9)=1,PresentValue,INDEX(ANNUITY!$G$10:$G$249,ROW()-ROW(ANNUITY!$C$9)-1,1))</f>
        <v>11752.982296469527</v>
      </c>
      <c r="D47" s="19">
        <f>-IPMT(InterestRate/12,1,Term*12,ANNUITY!$C47)</f>
        <v>51.419297547054171</v>
      </c>
      <c r="E47" s="18">
        <f>SUM(ANNUITY!$C47:$D47)</f>
        <v>11804.401594016581</v>
      </c>
      <c r="F47" s="19">
        <f>ANNUITY!$D47-(ANNUITY!$D47*Contribution)</f>
        <v>0</v>
      </c>
      <c r="G47" s="20">
        <f>ANNUITY!$E47-ANNUITY!$F47</f>
        <v>11804.401594016581</v>
      </c>
    </row>
    <row r="48" spans="2:7" ht="12.75" customHeight="1" x14ac:dyDescent="0.2">
      <c r="B48" s="17">
        <v>39</v>
      </c>
      <c r="C48" s="19">
        <f>IF(ROW()-ROW(ANNUITY!$C$9)=1,PresentValue,INDEX(ANNUITY!$G$10:$G$249,ROW()-ROW(ANNUITY!$C$9)-1,1))</f>
        <v>11804.401594016581</v>
      </c>
      <c r="D48" s="19">
        <f>-IPMT(InterestRate/12,1,Term*12,ANNUITY!$C48)</f>
        <v>51.644256973822536</v>
      </c>
      <c r="E48" s="18">
        <f>SUM(ANNUITY!$C48:$D48)</f>
        <v>11856.045850990404</v>
      </c>
      <c r="F48" s="19">
        <f>ANNUITY!$D48-(ANNUITY!$D48*Contribution)</f>
        <v>0</v>
      </c>
      <c r="G48" s="20">
        <f>ANNUITY!$E48-ANNUITY!$F48</f>
        <v>11856.045850990404</v>
      </c>
    </row>
    <row r="49" spans="2:7" ht="12.75" customHeight="1" x14ac:dyDescent="0.2">
      <c r="B49" s="17">
        <v>40</v>
      </c>
      <c r="C49" s="19">
        <f>IF(ROW()-ROW(ANNUITY!$C$9)=1,PresentValue,INDEX(ANNUITY!$G$10:$G$249,ROW()-ROW(ANNUITY!$C$9)-1,1))</f>
        <v>11856.045850990404</v>
      </c>
      <c r="D49" s="19">
        <f>-IPMT(InterestRate/12,1,Term*12,ANNUITY!$C49)</f>
        <v>51.870200598083009</v>
      </c>
      <c r="E49" s="18">
        <f>SUM(ANNUITY!$C49:$D49)</f>
        <v>11907.916051588487</v>
      </c>
      <c r="F49" s="19">
        <f>ANNUITY!$D49-(ANNUITY!$D49*Contribution)</f>
        <v>0</v>
      </c>
      <c r="G49" s="20">
        <f>ANNUITY!$E49-ANNUITY!$F49</f>
        <v>11907.916051588487</v>
      </c>
    </row>
    <row r="50" spans="2:7" ht="12.75" customHeight="1" x14ac:dyDescent="0.2">
      <c r="B50" s="17">
        <v>41</v>
      </c>
      <c r="C50" s="19">
        <f>IF(ROW()-ROW(ANNUITY!$C$9)=1,PresentValue,INDEX(ANNUITY!$G$10:$G$249,ROW()-ROW(ANNUITY!$C$9)-1,1))</f>
        <v>11907.916051588487</v>
      </c>
      <c r="D50" s="19">
        <f>-IPMT(InterestRate/12,1,Term*12,ANNUITY!$C50)</f>
        <v>52.097132725699623</v>
      </c>
      <c r="E50" s="18">
        <f>SUM(ANNUITY!$C50:$D50)</f>
        <v>11960.013184314186</v>
      </c>
      <c r="F50" s="19">
        <f>ANNUITY!$D50-(ANNUITY!$D50*Contribution)</f>
        <v>0</v>
      </c>
      <c r="G50" s="20">
        <f>ANNUITY!$E50-ANNUITY!$F50</f>
        <v>11960.013184314186</v>
      </c>
    </row>
    <row r="51" spans="2:7" ht="12.75" customHeight="1" x14ac:dyDescent="0.2">
      <c r="B51" s="17">
        <v>42</v>
      </c>
      <c r="C51" s="19">
        <f>IF(ROW()-ROW(ANNUITY!$C$9)=1,PresentValue,INDEX(ANNUITY!$G$10:$G$249,ROW()-ROW(ANNUITY!$C$9)-1,1))</f>
        <v>11960.013184314186</v>
      </c>
      <c r="D51" s="19">
        <f>-IPMT(InterestRate/12,1,Term*12,ANNUITY!$C51)</f>
        <v>52.32505768137456</v>
      </c>
      <c r="E51" s="18">
        <f>SUM(ANNUITY!$C51:$D51)</f>
        <v>12012.338241995561</v>
      </c>
      <c r="F51" s="19">
        <f>ANNUITY!$D51-(ANNUITY!$D51*Contribution)</f>
        <v>0</v>
      </c>
      <c r="G51" s="20">
        <f>ANNUITY!$E51-ANNUITY!$F51</f>
        <v>12012.338241995561</v>
      </c>
    </row>
    <row r="52" spans="2:7" ht="12.75" customHeight="1" x14ac:dyDescent="0.2">
      <c r="B52" s="17">
        <v>43</v>
      </c>
      <c r="C52" s="19">
        <f>IF(ROW()-ROW(ANNUITY!$C$9)=1,PresentValue,INDEX(ANNUITY!$G$10:$G$249,ROW()-ROW(ANNUITY!$C$9)-1,1))</f>
        <v>12012.338241995561</v>
      </c>
      <c r="D52" s="19">
        <f>-IPMT(InterestRate/12,1,Term*12,ANNUITY!$C52)</f>
        <v>52.553979808730574</v>
      </c>
      <c r="E52" s="18">
        <f>SUM(ANNUITY!$C52:$D52)</f>
        <v>12064.892221804292</v>
      </c>
      <c r="F52" s="19">
        <f>ANNUITY!$D52-(ANNUITY!$D52*Contribution)</f>
        <v>0</v>
      </c>
      <c r="G52" s="20">
        <f>ANNUITY!$E52-ANNUITY!$F52</f>
        <v>12064.892221804292</v>
      </c>
    </row>
    <row r="53" spans="2:7" ht="12.75" customHeight="1" x14ac:dyDescent="0.2">
      <c r="B53" s="17">
        <v>44</v>
      </c>
      <c r="C53" s="19">
        <f>IF(ROW()-ROW(ANNUITY!$C$9)=1,PresentValue,INDEX(ANNUITY!$G$10:$G$249,ROW()-ROW(ANNUITY!$C$9)-1,1))</f>
        <v>12064.892221804292</v>
      </c>
      <c r="D53" s="19">
        <f>-IPMT(InterestRate/12,1,Term*12,ANNUITY!$C53)</f>
        <v>52.78390347039376</v>
      </c>
      <c r="E53" s="18">
        <f>SUM(ANNUITY!$C53:$D53)</f>
        <v>12117.676125274686</v>
      </c>
      <c r="F53" s="19">
        <f>ANNUITY!$D53-(ANNUITY!$D53*Contribution)</f>
        <v>0</v>
      </c>
      <c r="G53" s="20">
        <f>ANNUITY!$E53-ANNUITY!$F53</f>
        <v>12117.676125274686</v>
      </c>
    </row>
    <row r="54" spans="2:7" ht="12.75" customHeight="1" x14ac:dyDescent="0.2">
      <c r="B54" s="17">
        <v>45</v>
      </c>
      <c r="C54" s="19">
        <f>IF(ROW()-ROW(ANNUITY!$C$9)=1,PresentValue,INDEX(ANNUITY!$G$10:$G$249,ROW()-ROW(ANNUITY!$C$9)-1,1))</f>
        <v>12117.676125274686</v>
      </c>
      <c r="D54" s="19">
        <f>-IPMT(InterestRate/12,1,Term*12,ANNUITY!$C54)</f>
        <v>53.014833048076753</v>
      </c>
      <c r="E54" s="18">
        <f>SUM(ANNUITY!$C54:$D54)</f>
        <v>12170.690958322763</v>
      </c>
      <c r="F54" s="19">
        <f>ANNUITY!$D54-(ANNUITY!$D54*Contribution)</f>
        <v>0</v>
      </c>
      <c r="G54" s="20">
        <f>ANNUITY!$E54-ANNUITY!$F54</f>
        <v>12170.690958322763</v>
      </c>
    </row>
    <row r="55" spans="2:7" ht="12.75" customHeight="1" x14ac:dyDescent="0.2">
      <c r="B55" s="17">
        <v>46</v>
      </c>
      <c r="C55" s="19">
        <f>IF(ROW()-ROW(ANNUITY!$C$9)=1,PresentValue,INDEX(ANNUITY!$G$10:$G$249,ROW()-ROW(ANNUITY!$C$9)-1,1))</f>
        <v>12170.690958322763</v>
      </c>
      <c r="D55" s="19">
        <f>-IPMT(InterestRate/12,1,Term*12,ANNUITY!$C55)</f>
        <v>53.246772942662083</v>
      </c>
      <c r="E55" s="18">
        <f>SUM(ANNUITY!$C55:$D55)</f>
        <v>12223.937731265425</v>
      </c>
      <c r="F55" s="19">
        <f>ANNUITY!$D55-(ANNUITY!$D55*Contribution)</f>
        <v>0</v>
      </c>
      <c r="G55" s="20">
        <f>ANNUITY!$E55-ANNUITY!$F55</f>
        <v>12223.937731265425</v>
      </c>
    </row>
    <row r="56" spans="2:7" ht="12.75" customHeight="1" x14ac:dyDescent="0.2">
      <c r="B56" s="17">
        <v>47</v>
      </c>
      <c r="C56" s="19">
        <f>IF(ROW()-ROW(ANNUITY!$C$9)=1,PresentValue,INDEX(ANNUITY!$G$10:$G$249,ROW()-ROW(ANNUITY!$C$9)-1,1))</f>
        <v>12223.937731265425</v>
      </c>
      <c r="D56" s="19">
        <f>-IPMT(InterestRate/12,1,Term*12,ANNUITY!$C56)</f>
        <v>53.47972757428623</v>
      </c>
      <c r="E56" s="18">
        <f>SUM(ANNUITY!$C56:$D56)</f>
        <v>12277.417458839711</v>
      </c>
      <c r="F56" s="19">
        <f>ANNUITY!$D56-(ANNUITY!$D56*Contribution)</f>
        <v>0</v>
      </c>
      <c r="G56" s="20">
        <f>ANNUITY!$E56-ANNUITY!$F56</f>
        <v>12277.417458839711</v>
      </c>
    </row>
    <row r="57" spans="2:7" ht="12.75" customHeight="1" x14ac:dyDescent="0.2">
      <c r="B57" s="17">
        <v>48</v>
      </c>
      <c r="C57" s="19">
        <f>IF(ROW()-ROW(ANNUITY!$C$9)=1,PresentValue,INDEX(ANNUITY!$G$10:$G$249,ROW()-ROW(ANNUITY!$C$9)-1,1))</f>
        <v>12277.417458839711</v>
      </c>
      <c r="D57" s="19">
        <f>-IPMT(InterestRate/12,1,Term*12,ANNUITY!$C57)</f>
        <v>53.713701382423729</v>
      </c>
      <c r="E57" s="18">
        <f>SUM(ANNUITY!$C57:$D57)</f>
        <v>12331.131160222134</v>
      </c>
      <c r="F57" s="19">
        <f>ANNUITY!$D57-(ANNUITY!$D57*Contribution)</f>
        <v>0</v>
      </c>
      <c r="G57" s="20">
        <f>ANNUITY!$E57-ANNUITY!$F57</f>
        <v>12331.131160222134</v>
      </c>
    </row>
    <row r="58" spans="2:7" ht="12.75" customHeight="1" x14ac:dyDescent="0.2">
      <c r="B58" s="17">
        <v>49</v>
      </c>
      <c r="C58" s="19">
        <f>IF(ROW()-ROW(ANNUITY!$C$9)=1,PresentValue,INDEX(ANNUITY!$G$10:$G$249,ROW()-ROW(ANNUITY!$C$9)-1,1))</f>
        <v>12331.131160222134</v>
      </c>
      <c r="D58" s="19">
        <f>-IPMT(InterestRate/12,1,Term*12,ANNUITY!$C58)</f>
        <v>53.948698825971832</v>
      </c>
      <c r="E58" s="18">
        <f>SUM(ANNUITY!$C58:$D58)</f>
        <v>12385.079859048106</v>
      </c>
      <c r="F58" s="19">
        <f>ANNUITY!$D58-(ANNUITY!$D58*Contribution)</f>
        <v>0</v>
      </c>
      <c r="G58" s="20">
        <f>ANNUITY!$E58-ANNUITY!$F58</f>
        <v>12385.079859048106</v>
      </c>
    </row>
    <row r="59" spans="2:7" ht="12.75" customHeight="1" x14ac:dyDescent="0.2">
      <c r="B59" s="17">
        <v>50</v>
      </c>
      <c r="C59" s="19">
        <f>IF(ROW()-ROW(ANNUITY!$C$9)=1,PresentValue,INDEX(ANNUITY!$G$10:$G$249,ROW()-ROW(ANNUITY!$C$9)-1,1))</f>
        <v>12385.079859048106</v>
      </c>
      <c r="D59" s="19">
        <f>-IPMT(InterestRate/12,1,Term*12,ANNUITY!$C59)</f>
        <v>54.184724383335457</v>
      </c>
      <c r="E59" s="18">
        <f>SUM(ANNUITY!$C59:$D59)</f>
        <v>12439.264583431443</v>
      </c>
      <c r="F59" s="19">
        <f>ANNUITY!$D59-(ANNUITY!$D59*Contribution)</f>
        <v>0</v>
      </c>
      <c r="G59" s="20">
        <f>ANNUITY!$E59-ANNUITY!$F59</f>
        <v>12439.264583431443</v>
      </c>
    </row>
    <row r="60" spans="2:7" ht="12.75" customHeight="1" x14ac:dyDescent="0.2">
      <c r="B60" s="17">
        <v>51</v>
      </c>
      <c r="C60" s="19">
        <f>IF(ROW()-ROW(ANNUITY!$C$9)=1,PresentValue,INDEX(ANNUITY!$G$10:$G$249,ROW()-ROW(ANNUITY!$C$9)-1,1))</f>
        <v>12439.264583431443</v>
      </c>
      <c r="D60" s="19">
        <f>-IPMT(InterestRate/12,1,Term*12,ANNUITY!$C60)</f>
        <v>54.421782552512553</v>
      </c>
      <c r="E60" s="18">
        <f>SUM(ANNUITY!$C60:$D60)</f>
        <v>12493.686365983955</v>
      </c>
      <c r="F60" s="19">
        <f>ANNUITY!$D60-(ANNUITY!$D60*Contribution)</f>
        <v>0</v>
      </c>
      <c r="G60" s="20">
        <f>ANNUITY!$E60-ANNUITY!$F60</f>
        <v>12493.686365983955</v>
      </c>
    </row>
    <row r="61" spans="2:7" ht="12.75" customHeight="1" x14ac:dyDescent="0.2">
      <c r="B61" s="17">
        <v>52</v>
      </c>
      <c r="C61" s="19">
        <f>IF(ROW()-ROW(ANNUITY!$C$9)=1,PresentValue,INDEX(ANNUITY!$G$10:$G$249,ROW()-ROW(ANNUITY!$C$9)-1,1))</f>
        <v>12493.686365983955</v>
      </c>
      <c r="D61" s="19">
        <f>-IPMT(InterestRate/12,1,Term*12,ANNUITY!$C61)</f>
        <v>54.659877851179793</v>
      </c>
      <c r="E61" s="18">
        <f>SUM(ANNUITY!$C61:$D61)</f>
        <v>12548.346243835134</v>
      </c>
      <c r="F61" s="19">
        <f>ANNUITY!$D61-(ANNUITY!$D61*Contribution)</f>
        <v>0</v>
      </c>
      <c r="G61" s="20">
        <f>ANNUITY!$E61-ANNUITY!$F61</f>
        <v>12548.346243835134</v>
      </c>
    </row>
    <row r="62" spans="2:7" ht="12.75" customHeight="1" x14ac:dyDescent="0.2">
      <c r="B62" s="17">
        <v>53</v>
      </c>
      <c r="C62" s="19">
        <f>IF(ROW()-ROW(ANNUITY!$C$9)=1,PresentValue,INDEX(ANNUITY!$G$10:$G$249,ROW()-ROW(ANNUITY!$C$9)-1,1))</f>
        <v>12548.346243835134</v>
      </c>
      <c r="D62" s="19">
        <f>-IPMT(InterestRate/12,1,Term*12,ANNUITY!$C62)</f>
        <v>54.899014816778717</v>
      </c>
      <c r="E62" s="18">
        <f>SUM(ANNUITY!$C62:$D62)</f>
        <v>12603.245258651914</v>
      </c>
      <c r="F62" s="19">
        <f>ANNUITY!$D62-(ANNUITY!$D62*Contribution)</f>
        <v>0</v>
      </c>
      <c r="G62" s="20">
        <f>ANNUITY!$E62-ANNUITY!$F62</f>
        <v>12603.245258651914</v>
      </c>
    </row>
    <row r="63" spans="2:7" ht="12.75" customHeight="1" x14ac:dyDescent="0.2">
      <c r="B63" s="17">
        <v>54</v>
      </c>
      <c r="C63" s="19">
        <f>IF(ROW()-ROW(ANNUITY!$C$9)=1,PresentValue,INDEX(ANNUITY!$G$10:$G$249,ROW()-ROW(ANNUITY!$C$9)-1,1))</f>
        <v>12603.245258651914</v>
      </c>
      <c r="D63" s="19">
        <f>-IPMT(InterestRate/12,1,Term*12,ANNUITY!$C63)</f>
        <v>55.139198006602115</v>
      </c>
      <c r="E63" s="18">
        <f>SUM(ANNUITY!$C63:$D63)</f>
        <v>12658.384456658516</v>
      </c>
      <c r="F63" s="19">
        <f>ANNUITY!$D63-(ANNUITY!$D63*Contribution)</f>
        <v>0</v>
      </c>
      <c r="G63" s="20">
        <f>ANNUITY!$E63-ANNUITY!$F63</f>
        <v>12658.384456658516</v>
      </c>
    </row>
    <row r="64" spans="2:7" ht="12.75" customHeight="1" x14ac:dyDescent="0.2">
      <c r="B64" s="17">
        <v>55</v>
      </c>
      <c r="C64" s="19">
        <f>IF(ROW()-ROW(ANNUITY!$C$9)=1,PresentValue,INDEX(ANNUITY!$G$10:$G$249,ROW()-ROW(ANNUITY!$C$9)-1,1))</f>
        <v>12658.384456658516</v>
      </c>
      <c r="D64" s="19">
        <f>-IPMT(InterestRate/12,1,Term*12,ANNUITY!$C64)</f>
        <v>55.380431997881004</v>
      </c>
      <c r="E64" s="18">
        <f>SUM(ANNUITY!$C64:$D64)</f>
        <v>12713.764888656397</v>
      </c>
      <c r="F64" s="19">
        <f>ANNUITY!$D64-(ANNUITY!$D64*Contribution)</f>
        <v>0</v>
      </c>
      <c r="G64" s="20">
        <f>ANNUITY!$E64-ANNUITY!$F64</f>
        <v>12713.764888656397</v>
      </c>
    </row>
    <row r="65" spans="2:7" ht="12.75" customHeight="1" x14ac:dyDescent="0.2">
      <c r="B65" s="17">
        <v>56</v>
      </c>
      <c r="C65" s="19">
        <f>IF(ROW()-ROW(ANNUITY!$C$9)=1,PresentValue,INDEX(ANNUITY!$G$10:$G$249,ROW()-ROW(ANNUITY!$C$9)-1,1))</f>
        <v>12713.764888656397</v>
      </c>
      <c r="D65" s="19">
        <f>-IPMT(InterestRate/12,1,Term*12,ANNUITY!$C65)</f>
        <v>55.622721387871728</v>
      </c>
      <c r="E65" s="18">
        <f>SUM(ANNUITY!$C65:$D65)</f>
        <v>12769.387610044269</v>
      </c>
      <c r="F65" s="19">
        <f>ANNUITY!$D65-(ANNUITY!$D65*Contribution)</f>
        <v>0</v>
      </c>
      <c r="G65" s="20">
        <f>ANNUITY!$E65-ANNUITY!$F65</f>
        <v>12769.387610044269</v>
      </c>
    </row>
    <row r="66" spans="2:7" ht="12.75" customHeight="1" x14ac:dyDescent="0.2">
      <c r="B66" s="17">
        <v>57</v>
      </c>
      <c r="C66" s="19">
        <f>IF(ROW()-ROW(ANNUITY!$C$9)=1,PresentValue,INDEX(ANNUITY!$G$10:$G$249,ROW()-ROW(ANNUITY!$C$9)-1,1))</f>
        <v>12769.387610044269</v>
      </c>
      <c r="D66" s="19">
        <f>-IPMT(InterestRate/12,1,Term*12,ANNUITY!$C66)</f>
        <v>55.86607079394367</v>
      </c>
      <c r="E66" s="18">
        <f>SUM(ANNUITY!$C66:$D66)</f>
        <v>12825.253680838212</v>
      </c>
      <c r="F66" s="19">
        <f>ANNUITY!$D66-(ANNUITY!$D66*Contribution)</f>
        <v>0</v>
      </c>
      <c r="G66" s="20">
        <f>ANNUITY!$E66-ANNUITY!$F66</f>
        <v>12825.253680838212</v>
      </c>
    </row>
    <row r="67" spans="2:7" ht="12.75" customHeight="1" x14ac:dyDescent="0.2">
      <c r="B67" s="17">
        <v>58</v>
      </c>
      <c r="C67" s="19">
        <f>IF(ROW()-ROW(ANNUITY!$C$9)=1,PresentValue,INDEX(ANNUITY!$G$10:$G$249,ROW()-ROW(ANNUITY!$C$9)-1,1))</f>
        <v>12825.253680838212</v>
      </c>
      <c r="D67" s="19">
        <f>-IPMT(InterestRate/12,1,Term*12,ANNUITY!$C67)</f>
        <v>56.110484853667174</v>
      </c>
      <c r="E67" s="18">
        <f>SUM(ANNUITY!$C67:$D67)</f>
        <v>12881.364165691879</v>
      </c>
      <c r="F67" s="19">
        <f>ANNUITY!$D67-(ANNUITY!$D67*Contribution)</f>
        <v>0</v>
      </c>
      <c r="G67" s="20">
        <f>ANNUITY!$E67-ANNUITY!$F67</f>
        <v>12881.364165691879</v>
      </c>
    </row>
    <row r="68" spans="2:7" ht="12.75" customHeight="1" x14ac:dyDescent="0.2">
      <c r="B68" s="17">
        <v>59</v>
      </c>
      <c r="C68" s="19">
        <f>IF(ROW()-ROW(ANNUITY!$C$9)=1,PresentValue,INDEX(ANNUITY!$G$10:$G$249,ROW()-ROW(ANNUITY!$C$9)-1,1))</f>
        <v>12881.364165691879</v>
      </c>
      <c r="D68" s="19">
        <f>-IPMT(InterestRate/12,1,Term*12,ANNUITY!$C68)</f>
        <v>56.355968224901964</v>
      </c>
      <c r="E68" s="18">
        <f>SUM(ANNUITY!$C68:$D68)</f>
        <v>12937.72013391678</v>
      </c>
      <c r="F68" s="19">
        <f>ANNUITY!$D68-(ANNUITY!$D68*Contribution)</f>
        <v>0</v>
      </c>
      <c r="G68" s="20">
        <f>ANNUITY!$E68-ANNUITY!$F68</f>
        <v>12937.72013391678</v>
      </c>
    </row>
    <row r="69" spans="2:7" ht="12.75" customHeight="1" x14ac:dyDescent="0.2">
      <c r="B69" s="17">
        <v>60</v>
      </c>
      <c r="C69" s="19">
        <f>IF(ROW()-ROW(ANNUITY!$C$9)=1,PresentValue,INDEX(ANNUITY!$G$10:$G$249,ROW()-ROW(ANNUITY!$C$9)-1,1))</f>
        <v>12937.72013391678</v>
      </c>
      <c r="D69" s="19">
        <f>-IPMT(InterestRate/12,1,Term*12,ANNUITY!$C69)</f>
        <v>56.602525585885907</v>
      </c>
      <c r="E69" s="18">
        <f>SUM(ANNUITY!$C69:$D69)</f>
        <v>12994.322659502666</v>
      </c>
      <c r="F69" s="19">
        <f>ANNUITY!$D69-(ANNUITY!$D69*Contribution)</f>
        <v>0</v>
      </c>
      <c r="G69" s="20">
        <f>ANNUITY!$E69-ANNUITY!$F69</f>
        <v>12994.322659502666</v>
      </c>
    </row>
    <row r="70" spans="2:7" ht="12.75" customHeight="1" x14ac:dyDescent="0.2">
      <c r="B70" s="17">
        <v>61</v>
      </c>
      <c r="C70" s="19">
        <f>IF(ROW()-ROW(ANNUITY!$C$9)=1,PresentValue,INDEX(ANNUITY!$G$10:$G$249,ROW()-ROW(ANNUITY!$C$9)-1,1))</f>
        <v>12994.322659502666</v>
      </c>
      <c r="D70" s="19">
        <f>-IPMT(InterestRate/12,1,Term*12,ANNUITY!$C70)</f>
        <v>56.850161635324156</v>
      </c>
      <c r="E70" s="18">
        <f>SUM(ANNUITY!$C70:$D70)</f>
        <v>13051.17282113799</v>
      </c>
      <c r="F70" s="19">
        <f>ANNUITY!$D70-(ANNUITY!$D70*Contribution)</f>
        <v>0</v>
      </c>
      <c r="G70" s="20">
        <f>ANNUITY!$E70-ANNUITY!$F70</f>
        <v>13051.17282113799</v>
      </c>
    </row>
    <row r="71" spans="2:7" ht="12.75" customHeight="1" x14ac:dyDescent="0.2">
      <c r="B71" s="17">
        <v>62</v>
      </c>
      <c r="C71" s="19">
        <f>IF(ROW()-ROW(ANNUITY!$C$9)=1,PresentValue,INDEX(ANNUITY!$G$10:$G$249,ROW()-ROW(ANNUITY!$C$9)-1,1))</f>
        <v>13051.17282113799</v>
      </c>
      <c r="D71" s="19">
        <f>-IPMT(InterestRate/12,1,Term*12,ANNUITY!$C71)</f>
        <v>57.098881092478699</v>
      </c>
      <c r="E71" s="18">
        <f>SUM(ANNUITY!$C71:$D71)</f>
        <v>13108.27170223047</v>
      </c>
      <c r="F71" s="19">
        <f>ANNUITY!$D71-(ANNUITY!$D71*Contribution)</f>
        <v>0</v>
      </c>
      <c r="G71" s="20">
        <f>ANNUITY!$E71-ANNUITY!$F71</f>
        <v>13108.27170223047</v>
      </c>
    </row>
    <row r="72" spans="2:7" ht="12.75" customHeight="1" x14ac:dyDescent="0.2">
      <c r="B72" s="17">
        <v>63</v>
      </c>
      <c r="C72" s="19">
        <f>IF(ROW()-ROW(ANNUITY!$C$9)=1,PresentValue,INDEX(ANNUITY!$G$10:$G$249,ROW()-ROW(ANNUITY!$C$9)-1,1))</f>
        <v>13108.27170223047</v>
      </c>
      <c r="D72" s="19">
        <f>-IPMT(InterestRate/12,1,Term*12,ANNUITY!$C72)</f>
        <v>57.348688697258297</v>
      </c>
      <c r="E72" s="18">
        <f>SUM(ANNUITY!$C72:$D72)</f>
        <v>13165.620390927728</v>
      </c>
      <c r="F72" s="19">
        <f>ANNUITY!$D72-(ANNUITY!$D72*Contribution)</f>
        <v>0</v>
      </c>
      <c r="G72" s="20">
        <f>ANNUITY!$E72-ANNUITY!$F72</f>
        <v>13165.620390927728</v>
      </c>
    </row>
    <row r="73" spans="2:7" ht="12.75" customHeight="1" x14ac:dyDescent="0.2">
      <c r="B73" s="17">
        <v>64</v>
      </c>
      <c r="C73" s="19">
        <f>IF(ROW()-ROW(ANNUITY!$C$9)=1,PresentValue,INDEX(ANNUITY!$G$10:$G$249,ROW()-ROW(ANNUITY!$C$9)-1,1))</f>
        <v>13165.620390927728</v>
      </c>
      <c r="D73" s="19">
        <f>-IPMT(InterestRate/12,1,Term*12,ANNUITY!$C73)</f>
        <v>57.599589210308807</v>
      </c>
      <c r="E73" s="18">
        <f>SUM(ANNUITY!$C73:$D73)</f>
        <v>13223.219980138037</v>
      </c>
      <c r="F73" s="19">
        <f>ANNUITY!$D73-(ANNUITY!$D73*Contribution)</f>
        <v>0</v>
      </c>
      <c r="G73" s="20">
        <f>ANNUITY!$E73-ANNUITY!$F73</f>
        <v>13223.219980138037</v>
      </c>
    </row>
    <row r="74" spans="2:7" ht="12.75" customHeight="1" x14ac:dyDescent="0.2">
      <c r="B74" s="17">
        <v>65</v>
      </c>
      <c r="C74" s="19">
        <f>IF(ROW()-ROW(ANNUITY!$C$9)=1,PresentValue,INDEX(ANNUITY!$G$10:$G$249,ROW()-ROW(ANNUITY!$C$9)-1,1))</f>
        <v>13223.219980138037</v>
      </c>
      <c r="D74" s="19">
        <f>-IPMT(InterestRate/12,1,Term*12,ANNUITY!$C74)</f>
        <v>57.851587413103907</v>
      </c>
      <c r="E74" s="18">
        <f>SUM(ANNUITY!$C74:$D74)</f>
        <v>13281.071567551142</v>
      </c>
      <c r="F74" s="19">
        <f>ANNUITY!$D74-(ANNUITY!$D74*Contribution)</f>
        <v>0</v>
      </c>
      <c r="G74" s="20">
        <f>ANNUITY!$E74-ANNUITY!$F74</f>
        <v>13281.071567551142</v>
      </c>
    </row>
    <row r="75" spans="2:7" ht="12.75" customHeight="1" x14ac:dyDescent="0.2">
      <c r="B75" s="17">
        <v>66</v>
      </c>
      <c r="C75" s="19">
        <f>IF(ROW()-ROW(ANNUITY!$C$9)=1,PresentValue,INDEX(ANNUITY!$G$10:$G$249,ROW()-ROW(ANNUITY!$C$9)-1,1))</f>
        <v>13281.071567551142</v>
      </c>
      <c r="D75" s="19">
        <f>-IPMT(InterestRate/12,1,Term*12,ANNUITY!$C75)</f>
        <v>58.104688108036243</v>
      </c>
      <c r="E75" s="18">
        <f>SUM(ANNUITY!$C75:$D75)</f>
        <v>13339.176255659178</v>
      </c>
      <c r="F75" s="19">
        <f>ANNUITY!$D75-(ANNUITY!$D75*Contribution)</f>
        <v>0</v>
      </c>
      <c r="G75" s="20">
        <f>ANNUITY!$E75-ANNUITY!$F75</f>
        <v>13339.176255659178</v>
      </c>
    </row>
    <row r="76" spans="2:7" ht="12.75" customHeight="1" x14ac:dyDescent="0.2">
      <c r="B76" s="17">
        <v>67</v>
      </c>
      <c r="C76" s="19">
        <f>IF(ROW()-ROW(ANNUITY!$C$9)=1,PresentValue,INDEX(ANNUITY!$G$10:$G$249,ROW()-ROW(ANNUITY!$C$9)-1,1))</f>
        <v>13339.176255659178</v>
      </c>
      <c r="D76" s="19">
        <f>-IPMT(InterestRate/12,1,Term*12,ANNUITY!$C76)</f>
        <v>58.358896118508895</v>
      </c>
      <c r="E76" s="18">
        <f>SUM(ANNUITY!$C76:$D76)</f>
        <v>13397.535151777687</v>
      </c>
      <c r="F76" s="19">
        <f>ANNUITY!$D76-(ANNUITY!$D76*Contribution)</f>
        <v>0</v>
      </c>
      <c r="G76" s="20">
        <f>ANNUITY!$E76-ANNUITY!$F76</f>
        <v>13397.535151777687</v>
      </c>
    </row>
    <row r="77" spans="2:7" ht="12.75" customHeight="1" x14ac:dyDescent="0.2">
      <c r="B77" s="17">
        <v>68</v>
      </c>
      <c r="C77" s="19">
        <f>IF(ROW()-ROW(ANNUITY!$C$9)=1,PresentValue,INDEX(ANNUITY!$G$10:$G$249,ROW()-ROW(ANNUITY!$C$9)-1,1))</f>
        <v>13397.535151777687</v>
      </c>
      <c r="D77" s="19">
        <f>-IPMT(InterestRate/12,1,Term*12,ANNUITY!$C77)</f>
        <v>58.614216289027375</v>
      </c>
      <c r="E77" s="18">
        <f>SUM(ANNUITY!$C77:$D77)</f>
        <v>13456.149368066715</v>
      </c>
      <c r="F77" s="19">
        <f>ANNUITY!$D77-(ANNUITY!$D77*Contribution)</f>
        <v>0</v>
      </c>
      <c r="G77" s="20">
        <f>ANNUITY!$E77-ANNUITY!$F77</f>
        <v>13456.149368066715</v>
      </c>
    </row>
    <row r="78" spans="2:7" ht="12.75" customHeight="1" x14ac:dyDescent="0.2">
      <c r="B78" s="17">
        <v>69</v>
      </c>
      <c r="C78" s="19">
        <f>IF(ROW()-ROW(ANNUITY!$C$9)=1,PresentValue,INDEX(ANNUITY!$G$10:$G$249,ROW()-ROW(ANNUITY!$C$9)-1,1))</f>
        <v>13456.149368066715</v>
      </c>
      <c r="D78" s="19">
        <f>-IPMT(InterestRate/12,1,Term*12,ANNUITY!$C78)</f>
        <v>58.870653485291875</v>
      </c>
      <c r="E78" s="18">
        <f>SUM(ANNUITY!$C78:$D78)</f>
        <v>13515.020021552007</v>
      </c>
      <c r="F78" s="19">
        <f>ANNUITY!$D78-(ANNUITY!$D78*Contribution)</f>
        <v>0</v>
      </c>
      <c r="G78" s="20">
        <f>ANNUITY!$E78-ANNUITY!$F78</f>
        <v>13515.020021552007</v>
      </c>
    </row>
    <row r="79" spans="2:7" ht="12.75" customHeight="1" x14ac:dyDescent="0.2">
      <c r="B79" s="17">
        <v>70</v>
      </c>
      <c r="C79" s="19">
        <f>IF(ROW()-ROW(ANNUITY!$C$9)=1,PresentValue,INDEX(ANNUITY!$G$10:$G$249,ROW()-ROW(ANNUITY!$C$9)-1,1))</f>
        <v>13515.020021552007</v>
      </c>
      <c r="D79" s="19">
        <f>-IPMT(InterestRate/12,1,Term*12,ANNUITY!$C79)</f>
        <v>59.128212594290034</v>
      </c>
      <c r="E79" s="18">
        <f>SUM(ANNUITY!$C79:$D79)</f>
        <v>13574.148234146298</v>
      </c>
      <c r="F79" s="19">
        <f>ANNUITY!$D79-(ANNUITY!$D79*Contribution)</f>
        <v>0</v>
      </c>
      <c r="G79" s="20">
        <f>ANNUITY!$E79-ANNUITY!$F79</f>
        <v>13574.148234146298</v>
      </c>
    </row>
    <row r="80" spans="2:7" ht="12.75" customHeight="1" x14ac:dyDescent="0.2">
      <c r="B80" s="17">
        <v>71</v>
      </c>
      <c r="C80" s="19">
        <f>IF(ROW()-ROW(ANNUITY!$C$9)=1,PresentValue,INDEX(ANNUITY!$G$10:$G$249,ROW()-ROW(ANNUITY!$C$9)-1,1))</f>
        <v>13574.148234146298</v>
      </c>
      <c r="D80" s="19">
        <f>-IPMT(InterestRate/12,1,Term*12,ANNUITY!$C80)</f>
        <v>59.386898524390055</v>
      </c>
      <c r="E80" s="18">
        <f>SUM(ANNUITY!$C80:$D80)</f>
        <v>13633.535132670688</v>
      </c>
      <c r="F80" s="19">
        <f>ANNUITY!$D80-(ANNUITY!$D80*Contribution)</f>
        <v>0</v>
      </c>
      <c r="G80" s="20">
        <f>ANNUITY!$E80-ANNUITY!$F80</f>
        <v>13633.535132670688</v>
      </c>
    </row>
    <row r="81" spans="2:13" ht="12.75" customHeight="1" x14ac:dyDescent="0.2">
      <c r="B81" s="17">
        <v>72</v>
      </c>
      <c r="C81" s="19">
        <f>IF(ROW()-ROW(ANNUITY!$C$9)=1,PresentValue,INDEX(ANNUITY!$G$10:$G$249,ROW()-ROW(ANNUITY!$C$9)-1,1))</f>
        <v>13633.535132670688</v>
      </c>
      <c r="D81" s="19">
        <f>-IPMT(InterestRate/12,1,Term*12,ANNUITY!$C81)</f>
        <v>59.646716205434252</v>
      </c>
      <c r="E81" s="18">
        <f>SUM(ANNUITY!$C81:$D81)</f>
        <v>13693.181848876122</v>
      </c>
      <c r="F81" s="19">
        <f>ANNUITY!$D81-(ANNUITY!$D81*Contribution)</f>
        <v>0</v>
      </c>
      <c r="G81" s="20">
        <f>ANNUITY!$E81-ANNUITY!$F81</f>
        <v>13693.181848876122</v>
      </c>
    </row>
    <row r="82" spans="2:13" ht="12.75" customHeight="1" x14ac:dyDescent="0.2">
      <c r="B82" s="17">
        <v>73</v>
      </c>
      <c r="C82" s="19">
        <f>IF(ROW()-ROW(ANNUITY!$C$9)=1,PresentValue,INDEX(ANNUITY!$G$10:$G$249,ROW()-ROW(ANNUITY!$C$9)-1,1))</f>
        <v>13693.181848876122</v>
      </c>
      <c r="D82" s="19">
        <f>-IPMT(InterestRate/12,1,Term*12,ANNUITY!$C82)</f>
        <v>59.907670588833028</v>
      </c>
      <c r="E82" s="18">
        <f>SUM(ANNUITY!$C82:$D82)</f>
        <v>13753.089519464955</v>
      </c>
      <c r="F82" s="19">
        <f>ANNUITY!$D82-(ANNUITY!$D82*Contribution)</f>
        <v>0</v>
      </c>
      <c r="G82" s="20">
        <f>ANNUITY!$E82-ANNUITY!$F82</f>
        <v>13753.089519464955</v>
      </c>
    </row>
    <row r="83" spans="2:13" ht="12.75" customHeight="1" x14ac:dyDescent="0.2">
      <c r="B83" s="17">
        <v>74</v>
      </c>
      <c r="C83" s="19">
        <f>IF(ROW()-ROW(ANNUITY!$C$9)=1,PresentValue,INDEX(ANNUITY!$G$10:$G$249,ROW()-ROW(ANNUITY!$C$9)-1,1))</f>
        <v>13753.089519464955</v>
      </c>
      <c r="D83" s="19">
        <f>-IPMT(InterestRate/12,1,Term*12,ANNUITY!$C83)</f>
        <v>60.169766647659173</v>
      </c>
      <c r="E83" s="18">
        <f>SUM(ANNUITY!$C83:$D83)</f>
        <v>13813.259286112614</v>
      </c>
      <c r="F83" s="19">
        <f>ANNUITY!$D83-(ANNUITY!$D83*Contribution)</f>
        <v>0</v>
      </c>
      <c r="G83" s="20">
        <f>ANNUITY!$E83-ANNUITY!$F83</f>
        <v>13813.259286112614</v>
      </c>
    </row>
    <row r="84" spans="2:13" ht="12.75" customHeight="1" x14ac:dyDescent="0.2">
      <c r="B84" s="17">
        <v>75</v>
      </c>
      <c r="C84" s="19">
        <f>IF(ROW()-ROW(ANNUITY!$C$9)=1,PresentValue,INDEX(ANNUITY!$G$10:$G$249,ROW()-ROW(ANNUITY!$C$9)-1,1))</f>
        <v>13813.259286112614</v>
      </c>
      <c r="D84" s="19">
        <f>-IPMT(InterestRate/12,1,Term*12,ANNUITY!$C84)</f>
        <v>60.433009376742682</v>
      </c>
      <c r="E84" s="18">
        <f>SUM(ANNUITY!$C84:$D84)</f>
        <v>13873.692295489356</v>
      </c>
      <c r="F84" s="19">
        <f>ANNUITY!$D84-(ANNUITY!$D84*Contribution)</f>
        <v>0</v>
      </c>
      <c r="G84" s="20">
        <f>ANNUITY!$E84-ANNUITY!$F84</f>
        <v>13873.692295489356</v>
      </c>
    </row>
    <row r="85" spans="2:13" ht="12.75" customHeight="1" x14ac:dyDescent="0.2">
      <c r="B85" s="17">
        <v>76</v>
      </c>
      <c r="C85" s="19">
        <f>IF(ROW()-ROW(ANNUITY!$C$9)=1,PresentValue,INDEX(ANNUITY!$G$10:$G$249,ROW()-ROW(ANNUITY!$C$9)-1,1))</f>
        <v>13873.692295489356</v>
      </c>
      <c r="D85" s="19">
        <f>-IPMT(InterestRate/12,1,Term*12,ANNUITY!$C85)</f>
        <v>60.697403792765925</v>
      </c>
      <c r="E85" s="18">
        <f>SUM(ANNUITY!$C85:$D85)</f>
        <v>13934.389699282123</v>
      </c>
      <c r="F85" s="19">
        <f>ANNUITY!$D85-(ANNUITY!$D85*Contribution)</f>
        <v>0</v>
      </c>
      <c r="G85" s="20">
        <f>ANNUITY!$E85-ANNUITY!$F85</f>
        <v>13934.389699282123</v>
      </c>
    </row>
    <row r="86" spans="2:13" ht="12.75" customHeight="1" x14ac:dyDescent="0.2">
      <c r="B86" s="17">
        <v>77</v>
      </c>
      <c r="C86" s="19">
        <f>IF(ROW()-ROW(ANNUITY!$C$9)=1,PresentValue,INDEX(ANNUITY!$G$10:$G$249,ROW()-ROW(ANNUITY!$C$9)-1,1))</f>
        <v>13934.389699282123</v>
      </c>
      <c r="D86" s="19">
        <f>-IPMT(InterestRate/12,1,Term*12,ANNUITY!$C86)</f>
        <v>60.962954934359288</v>
      </c>
      <c r="E86" s="18">
        <f>SUM(ANNUITY!$C86:$D86)</f>
        <v>13995.352654216482</v>
      </c>
      <c r="F86" s="19">
        <f>ANNUITY!$D86-(ANNUITY!$D86*Contribution)</f>
        <v>0</v>
      </c>
      <c r="G86" s="20">
        <f>ANNUITY!$E86-ANNUITY!$F86</f>
        <v>13995.352654216482</v>
      </c>
    </row>
    <row r="87" spans="2:13" ht="12.75" customHeight="1" x14ac:dyDescent="0.2">
      <c r="B87" s="17">
        <v>78</v>
      </c>
      <c r="C87" s="19">
        <f>IF(ROW()-ROW(ANNUITY!$C$9)=1,PresentValue,INDEX(ANNUITY!$G$10:$G$249,ROW()-ROW(ANNUITY!$C$9)-1,1))</f>
        <v>13995.352654216482</v>
      </c>
      <c r="D87" s="19">
        <f>-IPMT(InterestRate/12,1,Term*12,ANNUITY!$C87)</f>
        <v>61.229667862197097</v>
      </c>
      <c r="E87" s="18">
        <f>SUM(ANNUITY!$C87:$D87)</f>
        <v>14056.582322078679</v>
      </c>
      <c r="F87" s="19">
        <f>ANNUITY!$D87-(ANNUITY!$D87*Contribution)</f>
        <v>0</v>
      </c>
      <c r="G87" s="20">
        <f>ANNUITY!$E87-ANNUITY!$F87</f>
        <v>14056.582322078679</v>
      </c>
    </row>
    <row r="88" spans="2:13" ht="12.75" customHeight="1" x14ac:dyDescent="0.2">
      <c r="B88" s="17">
        <v>79</v>
      </c>
      <c r="C88" s="19">
        <f>IF(ROW()-ROW(ANNUITY!$C$9)=1,PresentValue,INDEX(ANNUITY!$G$10:$G$249,ROW()-ROW(ANNUITY!$C$9)-1,1))</f>
        <v>14056.582322078679</v>
      </c>
      <c r="D88" s="19">
        <f>-IPMT(InterestRate/12,1,Term*12,ANNUITY!$C88)</f>
        <v>61.497547659094224</v>
      </c>
      <c r="E88" s="18">
        <f>SUM(ANNUITY!$C88:$D88)</f>
        <v>14118.079869737772</v>
      </c>
      <c r="F88" s="19">
        <f>ANNUITY!$D88-(ANNUITY!$D88*Contribution)</f>
        <v>0</v>
      </c>
      <c r="G88" s="20">
        <f>ANNUITY!$E88-ANNUITY!$F88</f>
        <v>14118.079869737772</v>
      </c>
    </row>
    <row r="89" spans="2:13" ht="12.75" customHeight="1" x14ac:dyDescent="0.2">
      <c r="B89" s="17">
        <v>80</v>
      </c>
      <c r="C89" s="19">
        <f>IF(ROW()-ROW(ANNUITY!$C$9)=1,PresentValue,INDEX(ANNUITY!$G$10:$G$249,ROW()-ROW(ANNUITY!$C$9)-1,1))</f>
        <v>14118.079869737772</v>
      </c>
      <c r="D89" s="19">
        <f>-IPMT(InterestRate/12,1,Term*12,ANNUITY!$C89)</f>
        <v>61.766599430102744</v>
      </c>
      <c r="E89" s="18">
        <f>SUM(ANNUITY!$C89:$D89)</f>
        <v>14179.846469167875</v>
      </c>
      <c r="F89" s="19">
        <f>ANNUITY!$D89-(ANNUITY!$D89*Contribution)</f>
        <v>0</v>
      </c>
      <c r="G89" s="20">
        <f>ANNUITY!$E89-ANNUITY!$F89</f>
        <v>14179.846469167875</v>
      </c>
    </row>
    <row r="90" spans="2:13" ht="12.75" customHeight="1" x14ac:dyDescent="0.2">
      <c r="B90" s="17">
        <v>81</v>
      </c>
      <c r="C90" s="19">
        <f>IF(ROW()-ROW(ANNUITY!$C$9)=1,PresentValue,INDEX(ANNUITY!$G$10:$G$249,ROW()-ROW(ANNUITY!$C$9)-1,1))</f>
        <v>14179.846469167875</v>
      </c>
      <c r="D90" s="19">
        <f>-IPMT(InterestRate/12,1,Term*12,ANNUITY!$C90)</f>
        <v>62.036828302609443</v>
      </c>
      <c r="E90" s="18">
        <f>SUM(ANNUITY!$C90:$D90)</f>
        <v>14241.883297470484</v>
      </c>
      <c r="F90" s="19">
        <f>ANNUITY!$D90-(ANNUITY!$D90*Contribution)</f>
        <v>0</v>
      </c>
      <c r="G90" s="20">
        <f>ANNUITY!$E90-ANNUITY!$F90</f>
        <v>14241.883297470484</v>
      </c>
    </row>
    <row r="91" spans="2:13" ht="12.75" customHeight="1" x14ac:dyDescent="0.2">
      <c r="B91" s="17">
        <v>82</v>
      </c>
      <c r="C91" s="19">
        <f>IF(ROW()-ROW(ANNUITY!$C$9)=1,PresentValue,INDEX(ANNUITY!$G$10:$G$249,ROW()-ROW(ANNUITY!$C$9)-1,1))</f>
        <v>14241.883297470484</v>
      </c>
      <c r="D91" s="19">
        <f>-IPMT(InterestRate/12,1,Term*12,ANNUITY!$C91)</f>
        <v>62.308239426433367</v>
      </c>
      <c r="E91" s="18">
        <f>SUM(ANNUITY!$C91:$D91)</f>
        <v>14304.191536896917</v>
      </c>
      <c r="F91" s="19">
        <f>ANNUITY!$D91-(ANNUITY!$D91*Contribution)</f>
        <v>0</v>
      </c>
      <c r="G91" s="20">
        <f>ANNUITY!$E91-ANNUITY!$F91</f>
        <v>14304.191536896917</v>
      </c>
    </row>
    <row r="92" spans="2:13" ht="12.75" customHeight="1" x14ac:dyDescent="0.2">
      <c r="B92" s="17">
        <v>83</v>
      </c>
      <c r="C92" s="19">
        <f>IF(ROW()-ROW(ANNUITY!$C$9)=1,PresentValue,INDEX(ANNUITY!$G$10:$G$249,ROW()-ROW(ANNUITY!$C$9)-1,1))</f>
        <v>14304.191536896917</v>
      </c>
      <c r="D92" s="19">
        <f>-IPMT(InterestRate/12,1,Term*12,ANNUITY!$C92)</f>
        <v>62.580837973924005</v>
      </c>
      <c r="E92" s="18">
        <f>SUM(ANNUITY!$C92:$D92)</f>
        <v>14366.772374870841</v>
      </c>
      <c r="F92" s="19">
        <f>ANNUITY!$D92-(ANNUITY!$D92*Contribution)</f>
        <v>0</v>
      </c>
      <c r="G92" s="20">
        <f>ANNUITY!$E92-ANNUITY!$F92</f>
        <v>14366.772374870841</v>
      </c>
    </row>
    <row r="93" spans="2:13" s="6" customFormat="1" ht="12.75" customHeight="1" x14ac:dyDescent="0.2">
      <c r="B93" s="17">
        <v>84</v>
      </c>
      <c r="C93" s="19">
        <f>IF(ROW()-ROW(ANNUITY!$C$9)=1,PresentValue,INDEX(ANNUITY!$G$10:$G$249,ROW()-ROW(ANNUITY!$C$9)-1,1))</f>
        <v>14366.772374870841</v>
      </c>
      <c r="D93" s="19">
        <f>-IPMT(InterestRate/12,1,Term*12,ANNUITY!$C93)</f>
        <v>62.854629140059927</v>
      </c>
      <c r="E93" s="18">
        <f>SUM(ANNUITY!$C93:$D93)</f>
        <v>14429.627004010901</v>
      </c>
      <c r="F93" s="19">
        <f>ANNUITY!$D93-(ANNUITY!$D93*Contribution)</f>
        <v>0</v>
      </c>
      <c r="G93" s="20">
        <f>ANNUITY!$E93-ANNUITY!$F93</f>
        <v>14429.627004010901</v>
      </c>
      <c r="M93"/>
    </row>
    <row r="94" spans="2:13" ht="12.75" customHeight="1" x14ac:dyDescent="0.2">
      <c r="B94" s="17">
        <v>85</v>
      </c>
      <c r="C94" s="19">
        <f>IF(ROW()-ROW(ANNUITY!$C$9)=1,PresentValue,INDEX(ANNUITY!$G$10:$G$249,ROW()-ROW(ANNUITY!$C$9)-1,1))</f>
        <v>14429.627004010901</v>
      </c>
      <c r="D94" s="19">
        <f>-IPMT(InterestRate/12,1,Term*12,ANNUITY!$C94)</f>
        <v>63.129618142547685</v>
      </c>
      <c r="E94" s="18">
        <f>SUM(ANNUITY!$C94:$D94)</f>
        <v>14492.756622153449</v>
      </c>
      <c r="F94" s="19">
        <f>ANNUITY!$D94-(ANNUITY!$D94*Contribution)</f>
        <v>0</v>
      </c>
      <c r="G94" s="20">
        <f>ANNUITY!$E94-ANNUITY!$F94</f>
        <v>14492.756622153449</v>
      </c>
    </row>
    <row r="95" spans="2:13" ht="12.75" customHeight="1" x14ac:dyDescent="0.2">
      <c r="B95" s="17">
        <v>86</v>
      </c>
      <c r="C95" s="19">
        <f>IF(ROW()-ROW(ANNUITY!$C$9)=1,PresentValue,INDEX(ANNUITY!$G$10:$G$249,ROW()-ROW(ANNUITY!$C$9)-1,1))</f>
        <v>14492.756622153449</v>
      </c>
      <c r="D95" s="19">
        <f>-IPMT(InterestRate/12,1,Term*12,ANNUITY!$C95)</f>
        <v>63.405810221921335</v>
      </c>
      <c r="E95" s="18">
        <f>SUM(ANNUITY!$C95:$D95)</f>
        <v>14556.162432375369</v>
      </c>
      <c r="F95" s="19">
        <f>ANNUITY!$D95-(ANNUITY!$D95*Contribution)</f>
        <v>0</v>
      </c>
      <c r="G95" s="20">
        <f>ANNUITY!$E95-ANNUITY!$F95</f>
        <v>14556.162432375369</v>
      </c>
    </row>
    <row r="96" spans="2:13" ht="12.75" customHeight="1" x14ac:dyDescent="0.2">
      <c r="B96" s="17">
        <v>87</v>
      </c>
      <c r="C96" s="19">
        <f>IF(ROW()-ROW(ANNUITY!$C$9)=1,PresentValue,INDEX(ANNUITY!$G$10:$G$249,ROW()-ROW(ANNUITY!$C$9)-1,1))</f>
        <v>14556.162432375369</v>
      </c>
      <c r="D96" s="19">
        <f>-IPMT(InterestRate/12,1,Term*12,ANNUITY!$C96)</f>
        <v>63.683210641642233</v>
      </c>
      <c r="E96" s="18">
        <f>SUM(ANNUITY!$C96:$D96)</f>
        <v>14619.845643017012</v>
      </c>
      <c r="F96" s="19">
        <f>ANNUITY!$D96-(ANNUITY!$D96*Contribution)</f>
        <v>0</v>
      </c>
      <c r="G96" s="20">
        <f>ANNUITY!$E96-ANNUITY!$F96</f>
        <v>14619.845643017012</v>
      </c>
    </row>
    <row r="97" spans="2:9" ht="12.75" customHeight="1" x14ac:dyDescent="0.2">
      <c r="B97" s="17">
        <v>88</v>
      </c>
      <c r="C97" s="19">
        <f>IF(ROW()-ROW(ANNUITY!$C$9)=1,PresentValue,INDEX(ANNUITY!$G$10:$G$249,ROW()-ROW(ANNUITY!$C$9)-1,1))</f>
        <v>14619.845643017012</v>
      </c>
      <c r="D97" s="19">
        <f>-IPMT(InterestRate/12,1,Term*12,ANNUITY!$C97)</f>
        <v>63.961824688199421</v>
      </c>
      <c r="E97" s="18">
        <f>SUM(ANNUITY!$C97:$D97)</f>
        <v>14683.807467705212</v>
      </c>
      <c r="F97" s="19">
        <f>ANNUITY!$D97-(ANNUITY!$D97*Contribution)</f>
        <v>0</v>
      </c>
      <c r="G97" s="20">
        <f>ANNUITY!$E97-ANNUITY!$F97</f>
        <v>14683.807467705212</v>
      </c>
    </row>
    <row r="98" spans="2:9" ht="12.75" customHeight="1" x14ac:dyDescent="0.2">
      <c r="B98" s="17">
        <v>89</v>
      </c>
      <c r="C98" s="19">
        <f>IF(ROW()-ROW(ANNUITY!$C$9)=1,PresentValue,INDEX(ANNUITY!$G$10:$G$249,ROW()-ROW(ANNUITY!$C$9)-1,1))</f>
        <v>14683.807467705212</v>
      </c>
      <c r="D98" s="19">
        <f>-IPMT(InterestRate/12,1,Term*12,ANNUITY!$C98)</f>
        <v>64.241657671210305</v>
      </c>
      <c r="E98" s="18">
        <f>SUM(ANNUITY!$C98:$D98)</f>
        <v>14748.049125376423</v>
      </c>
      <c r="F98" s="19">
        <f>ANNUITY!$D98-(ANNUITY!$D98*Contribution)</f>
        <v>0</v>
      </c>
      <c r="G98" s="20">
        <f>ANNUITY!$E98-ANNUITY!$F98</f>
        <v>14748.049125376423</v>
      </c>
    </row>
    <row r="99" spans="2:9" ht="12.75" customHeight="1" x14ac:dyDescent="0.2">
      <c r="B99" s="17">
        <v>90</v>
      </c>
      <c r="C99" s="19">
        <f>IF(ROW()-ROW(ANNUITY!$C$9)=1,PresentValue,INDEX(ANNUITY!$G$10:$G$249,ROW()-ROW(ANNUITY!$C$9)-1,1))</f>
        <v>14748.049125376423</v>
      </c>
      <c r="D99" s="19">
        <f>-IPMT(InterestRate/12,1,Term*12,ANNUITY!$C99)</f>
        <v>64.522714923521846</v>
      </c>
      <c r="E99" s="18">
        <f>SUM(ANNUITY!$C99:$D99)</f>
        <v>14812.571840299945</v>
      </c>
      <c r="F99" s="19">
        <f>ANNUITY!$D99-(ANNUITY!$D99*Contribution)</f>
        <v>0</v>
      </c>
      <c r="G99" s="20">
        <f>ANNUITY!$E99-ANNUITY!$F99</f>
        <v>14812.571840299945</v>
      </c>
    </row>
    <row r="100" spans="2:9" ht="12.75" customHeight="1" x14ac:dyDescent="0.2">
      <c r="B100" s="17">
        <v>91</v>
      </c>
      <c r="C100" s="19">
        <f>IF(ROW()-ROW(ANNUITY!$C$9)=1,PresentValue,INDEX(ANNUITY!$G$10:$G$249,ROW()-ROW(ANNUITY!$C$9)-1,1))</f>
        <v>14812.571840299945</v>
      </c>
      <c r="D100" s="19">
        <f>-IPMT(InterestRate/12,1,Term*12,ANNUITY!$C100)</f>
        <v>64.805001801312244</v>
      </c>
      <c r="E100" s="18">
        <f>SUM(ANNUITY!$C100:$D100)</f>
        <v>14877.376842101257</v>
      </c>
      <c r="F100" s="19">
        <f>ANNUITY!$D100-(ANNUITY!$D100*Contribution)</f>
        <v>0</v>
      </c>
      <c r="G100" s="20">
        <f>ANNUITY!$E100-ANNUITY!$F100</f>
        <v>14877.376842101257</v>
      </c>
    </row>
    <row r="101" spans="2:9" ht="12.75" customHeight="1" x14ac:dyDescent="0.2">
      <c r="B101"/>
      <c r="C101"/>
      <c r="D101"/>
      <c r="E101"/>
      <c r="F101"/>
      <c r="G101"/>
      <c r="H101"/>
      <c r="I101"/>
    </row>
    <row r="102" spans="2:9" ht="12.75" customHeight="1" x14ac:dyDescent="0.2">
      <c r="B102"/>
      <c r="C102"/>
      <c r="D102"/>
      <c r="E102"/>
      <c r="F102"/>
      <c r="G102"/>
      <c r="H102"/>
      <c r="I102"/>
    </row>
    <row r="103" spans="2:9" ht="12.75" customHeight="1" x14ac:dyDescent="0.2">
      <c r="B103"/>
      <c r="C103"/>
      <c r="D103"/>
      <c r="E103"/>
      <c r="F103"/>
      <c r="G103"/>
      <c r="H103"/>
      <c r="I103"/>
    </row>
    <row r="104" spans="2:9" ht="12.75" customHeight="1" x14ac:dyDescent="0.2">
      <c r="B104"/>
      <c r="C104"/>
      <c r="D104"/>
      <c r="E104"/>
      <c r="F104"/>
      <c r="G104"/>
      <c r="H104"/>
      <c r="I104"/>
    </row>
    <row r="105" spans="2:9" ht="12.75" customHeight="1" x14ac:dyDescent="0.2">
      <c r="B105"/>
      <c r="C105"/>
      <c r="D105"/>
      <c r="E105"/>
      <c r="F105"/>
      <c r="G105"/>
      <c r="H105"/>
      <c r="I105"/>
    </row>
    <row r="106" spans="2:9" ht="12.75" customHeight="1" x14ac:dyDescent="0.2">
      <c r="B106"/>
      <c r="C106"/>
      <c r="D106"/>
      <c r="E106"/>
      <c r="F106"/>
      <c r="G106"/>
      <c r="H106"/>
      <c r="I106"/>
    </row>
    <row r="107" spans="2:9" ht="12.75" customHeight="1" x14ac:dyDescent="0.2">
      <c r="B107"/>
      <c r="C107"/>
      <c r="D107"/>
      <c r="E107"/>
      <c r="F107"/>
      <c r="G107"/>
      <c r="H107"/>
      <c r="I107"/>
    </row>
    <row r="108" spans="2:9" ht="12.75" customHeight="1" x14ac:dyDescent="0.2">
      <c r="B108"/>
      <c r="C108"/>
      <c r="D108"/>
      <c r="E108"/>
      <c r="F108"/>
      <c r="G108"/>
      <c r="H108"/>
      <c r="I108"/>
    </row>
    <row r="109" spans="2:9" ht="12.75" customHeight="1" x14ac:dyDescent="0.2">
      <c r="B109"/>
      <c r="C109"/>
      <c r="D109"/>
      <c r="E109"/>
      <c r="F109"/>
      <c r="G109"/>
      <c r="H109"/>
      <c r="I109"/>
    </row>
    <row r="110" spans="2:9" ht="12.75" customHeight="1" x14ac:dyDescent="0.2">
      <c r="B110"/>
      <c r="C110"/>
      <c r="D110"/>
      <c r="E110"/>
      <c r="F110"/>
      <c r="G110"/>
      <c r="H110"/>
      <c r="I110"/>
    </row>
    <row r="111" spans="2:9" ht="12.75" customHeight="1" x14ac:dyDescent="0.2">
      <c r="B111"/>
      <c r="C111"/>
      <c r="D111"/>
      <c r="E111"/>
      <c r="F111"/>
      <c r="G111"/>
      <c r="H111"/>
      <c r="I111"/>
    </row>
    <row r="112" spans="2:9" ht="12.75" customHeight="1" x14ac:dyDescent="0.2">
      <c r="B112"/>
      <c r="C112"/>
      <c r="D112"/>
      <c r="E112"/>
      <c r="F112"/>
      <c r="G112"/>
      <c r="H112"/>
    </row>
    <row r="113" spans="2:8" ht="12.75" customHeight="1" x14ac:dyDescent="0.2">
      <c r="B113"/>
      <c r="C113"/>
      <c r="D113"/>
      <c r="E113"/>
      <c r="F113"/>
      <c r="G113"/>
      <c r="H113"/>
    </row>
    <row r="114" spans="2:8" ht="12.75" customHeight="1" x14ac:dyDescent="0.2">
      <c r="B114"/>
      <c r="C114"/>
      <c r="D114"/>
      <c r="E114"/>
      <c r="F114"/>
      <c r="G114"/>
      <c r="H114"/>
    </row>
    <row r="115" spans="2:8" ht="12.75" customHeight="1" x14ac:dyDescent="0.2">
      <c r="B115"/>
      <c r="C115"/>
      <c r="D115"/>
      <c r="E115"/>
      <c r="F115"/>
      <c r="G115"/>
      <c r="H115"/>
    </row>
    <row r="116" spans="2:8" ht="12.75" customHeight="1" x14ac:dyDescent="0.2">
      <c r="B116"/>
      <c r="C116"/>
      <c r="D116"/>
      <c r="E116"/>
      <c r="F116"/>
      <c r="G116"/>
      <c r="H116"/>
    </row>
    <row r="117" spans="2:8" ht="12.75" customHeight="1" x14ac:dyDescent="0.2">
      <c r="B117"/>
      <c r="C117"/>
      <c r="D117"/>
      <c r="E117"/>
      <c r="F117"/>
      <c r="G117"/>
      <c r="H117"/>
    </row>
    <row r="118" spans="2:8" ht="12.75" customHeight="1" x14ac:dyDescent="0.2">
      <c r="B118"/>
      <c r="C118"/>
      <c r="D118"/>
      <c r="E118"/>
      <c r="F118"/>
      <c r="G118"/>
      <c r="H118"/>
    </row>
    <row r="119" spans="2:8" ht="12.75" customHeight="1" x14ac:dyDescent="0.2">
      <c r="B119"/>
      <c r="C119"/>
      <c r="D119"/>
      <c r="E119"/>
      <c r="F119"/>
      <c r="G119"/>
      <c r="H119"/>
    </row>
    <row r="120" spans="2:8" ht="12.75" customHeight="1" x14ac:dyDescent="0.2">
      <c r="B120"/>
      <c r="C120"/>
      <c r="D120"/>
      <c r="E120"/>
      <c r="F120"/>
      <c r="G120"/>
      <c r="H120"/>
    </row>
    <row r="121" spans="2:8" ht="12.75" customHeight="1" x14ac:dyDescent="0.2">
      <c r="B121"/>
      <c r="C121"/>
      <c r="D121"/>
      <c r="E121"/>
      <c r="F121"/>
      <c r="G121"/>
      <c r="H121"/>
    </row>
    <row r="122" spans="2:8" ht="12.75" customHeight="1" x14ac:dyDescent="0.2">
      <c r="B122"/>
      <c r="C122"/>
      <c r="D122"/>
      <c r="E122"/>
      <c r="F122"/>
      <c r="G122"/>
      <c r="H122"/>
    </row>
    <row r="123" spans="2:8" ht="12.75" customHeight="1" x14ac:dyDescent="0.2">
      <c r="B123"/>
      <c r="C123"/>
      <c r="D123"/>
      <c r="E123"/>
      <c r="F123"/>
      <c r="G123"/>
      <c r="H123"/>
    </row>
    <row r="124" spans="2:8" ht="12.75" customHeight="1" x14ac:dyDescent="0.2">
      <c r="B124"/>
      <c r="C124"/>
      <c r="D124"/>
      <c r="E124"/>
      <c r="F124"/>
      <c r="G124"/>
      <c r="H124"/>
    </row>
    <row r="125" spans="2:8" ht="12.75" customHeight="1" x14ac:dyDescent="0.2">
      <c r="B125"/>
      <c r="C125"/>
      <c r="D125"/>
      <c r="E125"/>
      <c r="F125"/>
      <c r="G125"/>
      <c r="H125"/>
    </row>
    <row r="126" spans="2:8" ht="12.75" customHeight="1" x14ac:dyDescent="0.2">
      <c r="B126"/>
      <c r="C126"/>
      <c r="D126"/>
      <c r="E126"/>
      <c r="F126"/>
      <c r="G126"/>
      <c r="H126"/>
    </row>
    <row r="127" spans="2:8" ht="12.75" customHeight="1" x14ac:dyDescent="0.2">
      <c r="B127"/>
      <c r="C127"/>
      <c r="D127"/>
      <c r="E127"/>
      <c r="F127"/>
      <c r="G127"/>
      <c r="H127"/>
    </row>
    <row r="128" spans="2:8" ht="12.75" customHeight="1" x14ac:dyDescent="0.2">
      <c r="B128"/>
      <c r="C128"/>
      <c r="D128"/>
      <c r="E128"/>
      <c r="F128"/>
      <c r="G128"/>
      <c r="H128"/>
    </row>
    <row r="129" spans="2:8" s="6" customFormat="1" ht="12.75" customHeight="1" x14ac:dyDescent="0.2">
      <c r="B129"/>
      <c r="C129"/>
      <c r="D129"/>
      <c r="E129"/>
      <c r="F129"/>
      <c r="G129"/>
      <c r="H129"/>
    </row>
    <row r="130" spans="2:8" ht="12.75" customHeight="1" x14ac:dyDescent="0.2">
      <c r="B130"/>
      <c r="C130"/>
      <c r="D130"/>
      <c r="E130"/>
      <c r="F130"/>
      <c r="G130"/>
      <c r="H130"/>
    </row>
    <row r="131" spans="2:8" ht="12.75" customHeight="1" x14ac:dyDescent="0.2">
      <c r="B131"/>
      <c r="C131"/>
      <c r="D131"/>
      <c r="E131"/>
      <c r="F131"/>
      <c r="G131"/>
      <c r="H131"/>
    </row>
    <row r="132" spans="2:8" ht="12.75" customHeight="1" x14ac:dyDescent="0.2">
      <c r="B132"/>
      <c r="C132"/>
      <c r="D132"/>
      <c r="E132"/>
      <c r="F132"/>
      <c r="G132"/>
      <c r="H132"/>
    </row>
    <row r="133" spans="2:8" ht="12.75" customHeight="1" x14ac:dyDescent="0.2">
      <c r="B133"/>
      <c r="C133"/>
      <c r="D133"/>
      <c r="E133"/>
      <c r="F133"/>
      <c r="G133"/>
      <c r="H133"/>
    </row>
    <row r="134" spans="2:8" ht="12.75" customHeight="1" x14ac:dyDescent="0.2">
      <c r="B134"/>
      <c r="C134"/>
      <c r="D134"/>
      <c r="E134"/>
      <c r="F134"/>
      <c r="G134"/>
      <c r="H134"/>
    </row>
    <row r="135" spans="2:8" ht="12.75" customHeight="1" x14ac:dyDescent="0.2">
      <c r="B135"/>
      <c r="C135"/>
      <c r="D135"/>
      <c r="E135"/>
      <c r="F135"/>
      <c r="G135"/>
      <c r="H135"/>
    </row>
    <row r="136" spans="2:8" ht="12.75" customHeight="1" x14ac:dyDescent="0.2">
      <c r="B136"/>
      <c r="C136"/>
      <c r="D136"/>
      <c r="E136"/>
      <c r="F136"/>
      <c r="G136"/>
      <c r="H136"/>
    </row>
    <row r="137" spans="2:8" ht="12.75" customHeight="1" x14ac:dyDescent="0.2">
      <c r="B137"/>
      <c r="C137"/>
      <c r="D137"/>
      <c r="E137"/>
      <c r="F137"/>
      <c r="G137"/>
      <c r="H137"/>
    </row>
    <row r="138" spans="2:8" ht="12.75" customHeight="1" x14ac:dyDescent="0.2">
      <c r="B138"/>
      <c r="C138"/>
      <c r="D138"/>
      <c r="E138"/>
      <c r="F138"/>
      <c r="G138"/>
      <c r="H138"/>
    </row>
    <row r="139" spans="2:8" ht="12.75" customHeight="1" x14ac:dyDescent="0.2">
      <c r="B139"/>
      <c r="C139"/>
      <c r="D139"/>
      <c r="E139"/>
      <c r="F139"/>
      <c r="G139"/>
      <c r="H139"/>
    </row>
    <row r="140" spans="2:8" ht="12.75" customHeight="1" x14ac:dyDescent="0.2">
      <c r="B140"/>
      <c r="C140"/>
      <c r="D140"/>
      <c r="E140"/>
      <c r="F140"/>
      <c r="G140"/>
      <c r="H140"/>
    </row>
    <row r="141" spans="2:8" ht="12.75" customHeight="1" x14ac:dyDescent="0.2">
      <c r="B141"/>
      <c r="C141"/>
      <c r="D141"/>
      <c r="E141"/>
      <c r="F141"/>
      <c r="G141"/>
      <c r="H141"/>
    </row>
    <row r="142" spans="2:8" ht="12.75" customHeight="1" x14ac:dyDescent="0.2">
      <c r="B142"/>
      <c r="C142"/>
      <c r="D142"/>
      <c r="E142"/>
      <c r="F142"/>
      <c r="G142"/>
      <c r="H142"/>
    </row>
    <row r="143" spans="2:8" ht="12.75" customHeight="1" x14ac:dyDescent="0.2">
      <c r="B143"/>
      <c r="C143"/>
      <c r="D143"/>
      <c r="E143"/>
      <c r="F143"/>
      <c r="G143"/>
      <c r="H143"/>
    </row>
    <row r="144" spans="2:8" ht="12.75" customHeight="1" x14ac:dyDescent="0.2">
      <c r="B144"/>
      <c r="C144"/>
      <c r="D144"/>
      <c r="E144"/>
      <c r="F144"/>
      <c r="G144"/>
      <c r="H144"/>
    </row>
    <row r="145" spans="2:8" ht="12.75" customHeight="1" x14ac:dyDescent="0.2">
      <c r="B145"/>
      <c r="C145"/>
      <c r="D145"/>
      <c r="E145"/>
      <c r="F145"/>
      <c r="G145"/>
      <c r="H145"/>
    </row>
    <row r="146" spans="2:8" ht="12.75" customHeight="1" x14ac:dyDescent="0.2">
      <c r="B146"/>
      <c r="C146"/>
      <c r="D146"/>
      <c r="E146"/>
      <c r="F146"/>
      <c r="G146"/>
      <c r="H146"/>
    </row>
    <row r="147" spans="2:8" ht="12.75" customHeight="1" x14ac:dyDescent="0.2">
      <c r="B147"/>
      <c r="C147"/>
      <c r="D147"/>
      <c r="E147"/>
      <c r="F147"/>
      <c r="G147"/>
      <c r="H147"/>
    </row>
    <row r="148" spans="2:8" ht="12.75" customHeight="1" x14ac:dyDescent="0.2">
      <c r="B148"/>
      <c r="C148"/>
      <c r="D148"/>
      <c r="E148"/>
      <c r="F148"/>
      <c r="G148"/>
      <c r="H148"/>
    </row>
    <row r="149" spans="2:8" ht="12.75" customHeight="1" x14ac:dyDescent="0.2">
      <c r="B149"/>
      <c r="C149"/>
      <c r="D149"/>
      <c r="E149"/>
      <c r="F149"/>
      <c r="G149"/>
      <c r="H149"/>
    </row>
    <row r="150" spans="2:8" ht="12.75" customHeight="1" x14ac:dyDescent="0.2">
      <c r="B150"/>
      <c r="C150"/>
      <c r="D150"/>
      <c r="E150"/>
      <c r="F150"/>
      <c r="G150"/>
      <c r="H150"/>
    </row>
    <row r="151" spans="2:8" ht="12.75" customHeight="1" x14ac:dyDescent="0.2">
      <c r="B151"/>
      <c r="C151"/>
      <c r="D151"/>
      <c r="E151"/>
      <c r="F151"/>
      <c r="G151"/>
      <c r="H151"/>
    </row>
    <row r="152" spans="2:8" ht="12.75" customHeight="1" x14ac:dyDescent="0.2">
      <c r="B152"/>
      <c r="C152"/>
      <c r="D152"/>
      <c r="E152"/>
      <c r="F152"/>
      <c r="G152"/>
      <c r="H152"/>
    </row>
    <row r="153" spans="2:8" ht="12.75" customHeight="1" x14ac:dyDescent="0.2">
      <c r="B153"/>
      <c r="C153"/>
      <c r="D153"/>
      <c r="E153"/>
      <c r="F153"/>
      <c r="G153"/>
      <c r="H153"/>
    </row>
    <row r="154" spans="2:8" ht="12.75" customHeight="1" x14ac:dyDescent="0.2">
      <c r="B154"/>
      <c r="C154"/>
      <c r="D154"/>
      <c r="E154"/>
      <c r="F154"/>
      <c r="G154"/>
      <c r="H154"/>
    </row>
    <row r="155" spans="2:8" ht="12.75" customHeight="1" x14ac:dyDescent="0.2">
      <c r="B155"/>
      <c r="C155"/>
      <c r="D155"/>
      <c r="E155"/>
      <c r="F155"/>
      <c r="G155"/>
      <c r="H155"/>
    </row>
    <row r="156" spans="2:8" ht="12.75" customHeight="1" x14ac:dyDescent="0.2">
      <c r="B156"/>
      <c r="C156"/>
      <c r="D156"/>
      <c r="E156"/>
      <c r="F156"/>
      <c r="G156"/>
      <c r="H156"/>
    </row>
    <row r="157" spans="2:8" ht="12.75" customHeight="1" x14ac:dyDescent="0.2">
      <c r="B157"/>
      <c r="C157"/>
      <c r="D157"/>
      <c r="E157"/>
      <c r="F157"/>
      <c r="G157"/>
      <c r="H157"/>
    </row>
    <row r="158" spans="2:8" ht="12.75" customHeight="1" x14ac:dyDescent="0.2">
      <c r="B158"/>
      <c r="C158"/>
      <c r="D158"/>
      <c r="E158"/>
      <c r="F158"/>
      <c r="G158"/>
      <c r="H158"/>
    </row>
    <row r="159" spans="2:8" ht="12.75" customHeight="1" x14ac:dyDescent="0.2">
      <c r="B159"/>
      <c r="C159"/>
      <c r="D159"/>
      <c r="E159"/>
      <c r="F159"/>
      <c r="G159"/>
      <c r="H159"/>
    </row>
    <row r="160" spans="2:8" ht="12.75" customHeight="1" x14ac:dyDescent="0.2">
      <c r="B160"/>
      <c r="C160"/>
      <c r="D160"/>
      <c r="E160"/>
      <c r="F160"/>
      <c r="G160"/>
      <c r="H160"/>
    </row>
    <row r="161" spans="2:8" ht="12.75" customHeight="1" x14ac:dyDescent="0.2">
      <c r="B161"/>
      <c r="C161"/>
      <c r="D161"/>
      <c r="E161"/>
      <c r="F161"/>
      <c r="G161"/>
      <c r="H161"/>
    </row>
    <row r="162" spans="2:8" ht="12.75" customHeight="1" x14ac:dyDescent="0.2">
      <c r="B162"/>
      <c r="C162"/>
      <c r="D162"/>
      <c r="E162"/>
      <c r="F162"/>
      <c r="G162"/>
      <c r="H162"/>
    </row>
    <row r="163" spans="2:8" ht="12.75" customHeight="1" x14ac:dyDescent="0.2">
      <c r="B163"/>
      <c r="C163"/>
      <c r="D163"/>
      <c r="E163"/>
      <c r="F163"/>
      <c r="G163"/>
      <c r="H163"/>
    </row>
    <row r="164" spans="2:8" ht="12.75" customHeight="1" x14ac:dyDescent="0.2">
      <c r="B164"/>
      <c r="C164"/>
      <c r="D164"/>
      <c r="E164"/>
      <c r="F164"/>
      <c r="G164"/>
      <c r="H164"/>
    </row>
    <row r="165" spans="2:8" ht="12.75" customHeight="1" x14ac:dyDescent="0.2">
      <c r="B165"/>
      <c r="C165"/>
      <c r="D165"/>
      <c r="E165"/>
      <c r="F165"/>
      <c r="G165"/>
      <c r="H165"/>
    </row>
    <row r="166" spans="2:8" ht="12.75" customHeight="1" x14ac:dyDescent="0.2">
      <c r="B166"/>
      <c r="C166"/>
      <c r="D166"/>
      <c r="E166"/>
      <c r="F166"/>
      <c r="G166"/>
      <c r="H166"/>
    </row>
    <row r="167" spans="2:8" ht="12.75" customHeight="1" x14ac:dyDescent="0.2">
      <c r="B167"/>
      <c r="C167"/>
      <c r="D167"/>
      <c r="E167"/>
      <c r="F167"/>
      <c r="G167"/>
      <c r="H167"/>
    </row>
    <row r="168" spans="2:8" ht="12.75" customHeight="1" x14ac:dyDescent="0.2">
      <c r="B168"/>
      <c r="C168"/>
      <c r="D168"/>
      <c r="E168"/>
      <c r="F168"/>
      <c r="G168"/>
      <c r="H168"/>
    </row>
    <row r="169" spans="2:8" ht="12.75" customHeight="1" x14ac:dyDescent="0.2">
      <c r="B169"/>
      <c r="C169"/>
      <c r="D169"/>
      <c r="E169"/>
      <c r="F169"/>
      <c r="G169"/>
      <c r="H169"/>
    </row>
    <row r="170" spans="2:8" ht="12.75" customHeight="1" x14ac:dyDescent="0.2">
      <c r="B170"/>
      <c r="C170"/>
      <c r="D170"/>
      <c r="E170"/>
      <c r="F170"/>
      <c r="G170"/>
      <c r="H170"/>
    </row>
    <row r="171" spans="2:8" ht="12.75" customHeight="1" x14ac:dyDescent="0.2">
      <c r="B171"/>
      <c r="C171"/>
      <c r="D171"/>
      <c r="E171"/>
      <c r="F171"/>
      <c r="G171"/>
      <c r="H171"/>
    </row>
    <row r="172" spans="2:8" ht="12.75" customHeight="1" x14ac:dyDescent="0.2">
      <c r="B172"/>
      <c r="C172"/>
      <c r="D172"/>
      <c r="E172"/>
      <c r="F172"/>
      <c r="G172"/>
      <c r="H172"/>
    </row>
    <row r="173" spans="2:8" ht="12.75" customHeight="1" x14ac:dyDescent="0.2">
      <c r="B173"/>
      <c r="C173"/>
      <c r="D173"/>
      <c r="E173"/>
      <c r="F173"/>
      <c r="G173"/>
      <c r="H173"/>
    </row>
    <row r="174" spans="2:8" ht="12.75" customHeight="1" x14ac:dyDescent="0.2">
      <c r="B174"/>
      <c r="C174"/>
      <c r="D174"/>
      <c r="E174"/>
      <c r="F174"/>
      <c r="G174"/>
      <c r="H174"/>
    </row>
    <row r="175" spans="2:8" ht="12.75" customHeight="1" x14ac:dyDescent="0.2">
      <c r="B175"/>
      <c r="C175"/>
      <c r="D175"/>
      <c r="E175"/>
      <c r="F175"/>
      <c r="G175"/>
      <c r="H175"/>
    </row>
    <row r="176" spans="2:8" ht="12.75" customHeight="1" x14ac:dyDescent="0.2">
      <c r="B176"/>
      <c r="C176"/>
      <c r="D176"/>
      <c r="E176"/>
      <c r="F176"/>
      <c r="G176"/>
      <c r="H176"/>
    </row>
    <row r="177" spans="2:8" s="6" customFormat="1" ht="12.75" customHeight="1" x14ac:dyDescent="0.2">
      <c r="B177"/>
      <c r="C177"/>
      <c r="D177"/>
      <c r="E177"/>
      <c r="F177"/>
      <c r="G177"/>
      <c r="H177"/>
    </row>
    <row r="178" spans="2:8" ht="12.75" customHeight="1" x14ac:dyDescent="0.2">
      <c r="B178"/>
      <c r="C178"/>
      <c r="D178"/>
      <c r="E178"/>
      <c r="F178"/>
      <c r="G178"/>
      <c r="H178"/>
    </row>
    <row r="179" spans="2:8" ht="12.75" customHeight="1" x14ac:dyDescent="0.2">
      <c r="B179"/>
      <c r="C179"/>
      <c r="D179"/>
      <c r="E179"/>
      <c r="F179"/>
      <c r="G179"/>
      <c r="H179"/>
    </row>
    <row r="180" spans="2:8" ht="12.75" customHeight="1" x14ac:dyDescent="0.2">
      <c r="B180"/>
      <c r="C180"/>
      <c r="D180"/>
      <c r="E180"/>
      <c r="F180"/>
      <c r="G180"/>
      <c r="H180"/>
    </row>
    <row r="181" spans="2:8" ht="12.75" customHeight="1" x14ac:dyDescent="0.2">
      <c r="B181"/>
      <c r="C181"/>
      <c r="D181"/>
      <c r="E181"/>
      <c r="F181"/>
      <c r="G181"/>
      <c r="H181"/>
    </row>
    <row r="182" spans="2:8" ht="12.75" customHeight="1" x14ac:dyDescent="0.2">
      <c r="B182"/>
      <c r="C182"/>
      <c r="D182"/>
      <c r="E182"/>
      <c r="F182"/>
      <c r="G182"/>
      <c r="H182"/>
    </row>
    <row r="183" spans="2:8" ht="12.75" customHeight="1" x14ac:dyDescent="0.2">
      <c r="B183"/>
      <c r="C183"/>
      <c r="D183"/>
      <c r="E183"/>
      <c r="F183"/>
      <c r="G183"/>
      <c r="H183"/>
    </row>
    <row r="184" spans="2:8" ht="12.75" customHeight="1" x14ac:dyDescent="0.2">
      <c r="B184"/>
      <c r="C184"/>
      <c r="D184"/>
      <c r="E184"/>
      <c r="F184"/>
      <c r="G184"/>
      <c r="H184"/>
    </row>
    <row r="185" spans="2:8" ht="12.75" customHeight="1" x14ac:dyDescent="0.2">
      <c r="B185"/>
      <c r="C185"/>
      <c r="D185"/>
      <c r="E185"/>
      <c r="F185"/>
      <c r="G185"/>
      <c r="H185"/>
    </row>
    <row r="186" spans="2:8" ht="12.75" customHeight="1" x14ac:dyDescent="0.2">
      <c r="B186"/>
      <c r="C186"/>
      <c r="D186"/>
      <c r="E186"/>
      <c r="F186"/>
      <c r="G186"/>
      <c r="H186"/>
    </row>
    <row r="187" spans="2:8" ht="12.75" customHeight="1" x14ac:dyDescent="0.2">
      <c r="B187"/>
      <c r="C187"/>
      <c r="D187"/>
      <c r="E187"/>
      <c r="F187"/>
      <c r="G187"/>
      <c r="H187"/>
    </row>
    <row r="188" spans="2:8" ht="12.75" customHeight="1" x14ac:dyDescent="0.2">
      <c r="B188"/>
      <c r="C188"/>
      <c r="D188"/>
      <c r="E188"/>
      <c r="F188"/>
      <c r="G188"/>
      <c r="H188"/>
    </row>
    <row r="189" spans="2:8" ht="12.75" customHeight="1" x14ac:dyDescent="0.2">
      <c r="B189"/>
      <c r="C189"/>
      <c r="D189"/>
      <c r="E189"/>
      <c r="F189"/>
      <c r="G189"/>
      <c r="H189"/>
    </row>
    <row r="190" spans="2:8" ht="12.75" customHeight="1" x14ac:dyDescent="0.2">
      <c r="B190"/>
      <c r="C190"/>
      <c r="D190"/>
      <c r="E190"/>
      <c r="F190"/>
      <c r="G190"/>
      <c r="H190"/>
    </row>
    <row r="191" spans="2:8" ht="12.75" customHeight="1" x14ac:dyDescent="0.2">
      <c r="B191"/>
      <c r="C191"/>
      <c r="D191"/>
      <c r="E191"/>
      <c r="F191"/>
      <c r="G191"/>
      <c r="H191"/>
    </row>
    <row r="192" spans="2:8" ht="12.75" customHeight="1" x14ac:dyDescent="0.2">
      <c r="B192"/>
      <c r="C192"/>
      <c r="D192"/>
      <c r="E192"/>
      <c r="F192"/>
      <c r="G192"/>
      <c r="H192"/>
    </row>
    <row r="193" spans="2:8" ht="12.75" customHeight="1" x14ac:dyDescent="0.2">
      <c r="B193"/>
      <c r="C193"/>
      <c r="D193"/>
      <c r="E193"/>
      <c r="F193"/>
      <c r="G193"/>
      <c r="H193"/>
    </row>
    <row r="194" spans="2:8" ht="12.75" customHeight="1" x14ac:dyDescent="0.2">
      <c r="B194"/>
      <c r="C194"/>
      <c r="D194"/>
      <c r="E194"/>
      <c r="F194"/>
      <c r="G194"/>
      <c r="H194"/>
    </row>
    <row r="195" spans="2:8" ht="12.75" customHeight="1" x14ac:dyDescent="0.2">
      <c r="B195"/>
      <c r="C195"/>
      <c r="D195"/>
      <c r="E195"/>
      <c r="F195"/>
      <c r="G195"/>
      <c r="H195"/>
    </row>
    <row r="196" spans="2:8" ht="12.75" customHeight="1" x14ac:dyDescent="0.2">
      <c r="B196"/>
      <c r="C196"/>
      <c r="D196"/>
      <c r="E196"/>
      <c r="F196"/>
      <c r="G196"/>
      <c r="H196"/>
    </row>
    <row r="197" spans="2:8" ht="12.75" customHeight="1" x14ac:dyDescent="0.2">
      <c r="B197"/>
      <c r="C197"/>
      <c r="D197"/>
      <c r="E197"/>
      <c r="F197"/>
      <c r="G197"/>
      <c r="H197"/>
    </row>
    <row r="198" spans="2:8" ht="12.75" customHeight="1" x14ac:dyDescent="0.2">
      <c r="B198"/>
      <c r="C198"/>
      <c r="D198"/>
      <c r="E198"/>
      <c r="F198"/>
      <c r="G198"/>
      <c r="H198"/>
    </row>
    <row r="199" spans="2:8" ht="12.75" customHeight="1" x14ac:dyDescent="0.2">
      <c r="B199"/>
      <c r="C199"/>
      <c r="D199"/>
      <c r="E199"/>
      <c r="F199"/>
      <c r="G199"/>
      <c r="H199"/>
    </row>
    <row r="200" spans="2:8" ht="12.75" customHeight="1" x14ac:dyDescent="0.2">
      <c r="B200"/>
      <c r="C200"/>
      <c r="D200"/>
      <c r="E200"/>
      <c r="F200"/>
      <c r="G200"/>
      <c r="H200"/>
    </row>
    <row r="201" spans="2:8" ht="12.75" customHeight="1" x14ac:dyDescent="0.2">
      <c r="B201"/>
      <c r="C201"/>
      <c r="D201"/>
      <c r="E201"/>
      <c r="F201"/>
      <c r="G201"/>
      <c r="H201"/>
    </row>
    <row r="202" spans="2:8" ht="12.75" customHeight="1" x14ac:dyDescent="0.2">
      <c r="B202"/>
      <c r="C202"/>
      <c r="D202"/>
      <c r="E202"/>
      <c r="F202"/>
      <c r="G202"/>
      <c r="H202"/>
    </row>
    <row r="203" spans="2:8" ht="12.75" customHeight="1" x14ac:dyDescent="0.2">
      <c r="B203"/>
      <c r="C203"/>
      <c r="D203"/>
      <c r="E203"/>
      <c r="F203"/>
      <c r="G203"/>
      <c r="H203"/>
    </row>
    <row r="204" spans="2:8" ht="12.75" customHeight="1" x14ac:dyDescent="0.2">
      <c r="B204"/>
      <c r="C204"/>
      <c r="D204"/>
      <c r="E204"/>
      <c r="F204"/>
      <c r="G204"/>
      <c r="H204"/>
    </row>
    <row r="205" spans="2:8" ht="12.75" customHeight="1" x14ac:dyDescent="0.2">
      <c r="B205"/>
      <c r="C205"/>
      <c r="D205"/>
      <c r="E205"/>
      <c r="F205"/>
      <c r="G205"/>
      <c r="H205"/>
    </row>
    <row r="206" spans="2:8" ht="12.75" customHeight="1" x14ac:dyDescent="0.2">
      <c r="B206"/>
      <c r="C206"/>
      <c r="D206"/>
      <c r="E206"/>
      <c r="F206"/>
      <c r="G206"/>
      <c r="H206"/>
    </row>
    <row r="207" spans="2:8" ht="12.75" customHeight="1" x14ac:dyDescent="0.2">
      <c r="B207"/>
      <c r="C207"/>
      <c r="D207"/>
      <c r="E207"/>
      <c r="F207"/>
      <c r="G207"/>
      <c r="H207"/>
    </row>
    <row r="208" spans="2:8" ht="12.75" customHeight="1" x14ac:dyDescent="0.2">
      <c r="B208"/>
      <c r="C208"/>
      <c r="D208"/>
      <c r="E208"/>
      <c r="F208"/>
      <c r="G208"/>
      <c r="H208"/>
    </row>
    <row r="209" spans="2:8" ht="12.75" customHeight="1" x14ac:dyDescent="0.2">
      <c r="B209"/>
      <c r="C209"/>
      <c r="D209"/>
      <c r="E209"/>
      <c r="F209"/>
      <c r="G209"/>
      <c r="H209"/>
    </row>
    <row r="210" spans="2:8" ht="12.75" customHeight="1" x14ac:dyDescent="0.2">
      <c r="B210"/>
      <c r="C210"/>
      <c r="D210"/>
      <c r="E210"/>
      <c r="F210"/>
      <c r="G210"/>
      <c r="H210"/>
    </row>
    <row r="211" spans="2:8" ht="12.75" customHeight="1" x14ac:dyDescent="0.2">
      <c r="B211"/>
      <c r="C211"/>
      <c r="D211"/>
      <c r="E211"/>
      <c r="F211"/>
      <c r="G211"/>
      <c r="H211"/>
    </row>
    <row r="212" spans="2:8" ht="12.75" customHeight="1" x14ac:dyDescent="0.2">
      <c r="B212"/>
      <c r="C212"/>
      <c r="D212"/>
      <c r="E212"/>
      <c r="F212"/>
      <c r="G212"/>
      <c r="H212"/>
    </row>
    <row r="213" spans="2:8" ht="12.75" customHeight="1" x14ac:dyDescent="0.2">
      <c r="B213"/>
      <c r="C213"/>
      <c r="D213"/>
      <c r="E213"/>
      <c r="F213"/>
      <c r="G213"/>
      <c r="H213"/>
    </row>
    <row r="214" spans="2:8" ht="12.75" customHeight="1" x14ac:dyDescent="0.2">
      <c r="B214"/>
      <c r="C214"/>
      <c r="D214"/>
      <c r="E214"/>
      <c r="F214"/>
      <c r="G214"/>
      <c r="H214"/>
    </row>
    <row r="215" spans="2:8" ht="12.75" customHeight="1" x14ac:dyDescent="0.2">
      <c r="B215"/>
      <c r="C215"/>
      <c r="D215"/>
      <c r="E215"/>
      <c r="F215"/>
      <c r="G215"/>
      <c r="H215"/>
    </row>
    <row r="216" spans="2:8" ht="12.75" customHeight="1" x14ac:dyDescent="0.2">
      <c r="B216"/>
      <c r="C216"/>
      <c r="D216"/>
      <c r="E216"/>
      <c r="F216"/>
      <c r="G216"/>
      <c r="H216"/>
    </row>
    <row r="217" spans="2:8" ht="12.75" customHeight="1" x14ac:dyDescent="0.2">
      <c r="B217"/>
      <c r="C217"/>
      <c r="D217"/>
      <c r="E217"/>
      <c r="F217"/>
      <c r="G217"/>
      <c r="H217"/>
    </row>
    <row r="218" spans="2:8" ht="12.75" customHeight="1" x14ac:dyDescent="0.2">
      <c r="B218"/>
      <c r="C218"/>
      <c r="D218"/>
      <c r="E218"/>
      <c r="F218"/>
      <c r="G218"/>
      <c r="H218"/>
    </row>
    <row r="219" spans="2:8" ht="12.75" customHeight="1" x14ac:dyDescent="0.2">
      <c r="B219"/>
      <c r="C219"/>
      <c r="D219"/>
      <c r="E219"/>
      <c r="F219"/>
      <c r="G219"/>
      <c r="H219"/>
    </row>
    <row r="220" spans="2:8" ht="12.75" customHeight="1" x14ac:dyDescent="0.2">
      <c r="B220"/>
      <c r="C220"/>
      <c r="D220"/>
      <c r="E220"/>
      <c r="F220"/>
      <c r="G220"/>
      <c r="H220"/>
    </row>
    <row r="221" spans="2:8" ht="12.75" customHeight="1" x14ac:dyDescent="0.2">
      <c r="B221"/>
      <c r="C221"/>
      <c r="D221"/>
      <c r="E221"/>
      <c r="F221"/>
      <c r="G221"/>
      <c r="H221"/>
    </row>
    <row r="222" spans="2:8" ht="12.75" customHeight="1" x14ac:dyDescent="0.2">
      <c r="B222"/>
      <c r="C222"/>
      <c r="D222"/>
      <c r="E222"/>
      <c r="F222"/>
      <c r="G222"/>
      <c r="H222"/>
    </row>
    <row r="223" spans="2:8" ht="12.75" customHeight="1" x14ac:dyDescent="0.2">
      <c r="B223"/>
      <c r="C223"/>
      <c r="D223"/>
      <c r="E223"/>
      <c r="F223"/>
      <c r="G223"/>
      <c r="H223"/>
    </row>
    <row r="224" spans="2:8" ht="12.75" customHeight="1" x14ac:dyDescent="0.2">
      <c r="B224"/>
      <c r="C224"/>
      <c r="D224"/>
      <c r="E224"/>
      <c r="F224"/>
      <c r="G224"/>
      <c r="H224"/>
    </row>
    <row r="225" spans="2:8" ht="12.75" customHeight="1" x14ac:dyDescent="0.2">
      <c r="B225"/>
      <c r="C225"/>
      <c r="D225"/>
      <c r="E225"/>
      <c r="F225"/>
      <c r="G225"/>
      <c r="H225"/>
    </row>
    <row r="226" spans="2:8" ht="12.75" customHeight="1" x14ac:dyDescent="0.2">
      <c r="B226"/>
      <c r="C226"/>
      <c r="D226"/>
      <c r="E226"/>
      <c r="F226"/>
      <c r="G226"/>
      <c r="H226"/>
    </row>
    <row r="227" spans="2:8" ht="12.75" customHeight="1" x14ac:dyDescent="0.2">
      <c r="B227"/>
      <c r="C227"/>
      <c r="D227"/>
      <c r="E227"/>
      <c r="F227"/>
      <c r="G227"/>
      <c r="H227"/>
    </row>
    <row r="228" spans="2:8" ht="12.75" customHeight="1" x14ac:dyDescent="0.2">
      <c r="B228"/>
      <c r="C228"/>
      <c r="D228"/>
      <c r="E228"/>
      <c r="F228"/>
      <c r="G228"/>
      <c r="H228"/>
    </row>
    <row r="229" spans="2:8" ht="12.75" customHeight="1" x14ac:dyDescent="0.2">
      <c r="B229"/>
      <c r="C229"/>
      <c r="D229"/>
      <c r="E229"/>
      <c r="F229"/>
      <c r="G229"/>
      <c r="H229"/>
    </row>
    <row r="230" spans="2:8" ht="12.75" customHeight="1" x14ac:dyDescent="0.2">
      <c r="B230"/>
      <c r="C230"/>
      <c r="D230"/>
      <c r="E230"/>
      <c r="F230"/>
      <c r="G230"/>
      <c r="H230"/>
    </row>
    <row r="231" spans="2:8" ht="12.75" customHeight="1" x14ac:dyDescent="0.2">
      <c r="B231"/>
      <c r="C231"/>
      <c r="D231"/>
      <c r="E231"/>
      <c r="F231"/>
      <c r="G231"/>
      <c r="H231"/>
    </row>
    <row r="232" spans="2:8" ht="12.75" customHeight="1" x14ac:dyDescent="0.2">
      <c r="B232"/>
      <c r="C232"/>
      <c r="D232"/>
      <c r="E232"/>
      <c r="F232"/>
      <c r="G232"/>
      <c r="H232"/>
    </row>
    <row r="233" spans="2:8" ht="12.75" customHeight="1" x14ac:dyDescent="0.2">
      <c r="B233"/>
      <c r="C233"/>
      <c r="D233"/>
      <c r="E233"/>
      <c r="F233"/>
      <c r="G233"/>
      <c r="H233"/>
    </row>
    <row r="234" spans="2:8" ht="12.75" customHeight="1" x14ac:dyDescent="0.2">
      <c r="B234"/>
      <c r="C234"/>
      <c r="D234"/>
      <c r="E234"/>
      <c r="F234"/>
      <c r="G234"/>
      <c r="H234"/>
    </row>
    <row r="235" spans="2:8" ht="12.75" customHeight="1" x14ac:dyDescent="0.2">
      <c r="B235"/>
      <c r="C235"/>
      <c r="D235"/>
      <c r="E235"/>
      <c r="F235"/>
      <c r="G235"/>
      <c r="H235"/>
    </row>
    <row r="236" spans="2:8" ht="12.75" customHeight="1" x14ac:dyDescent="0.2">
      <c r="B236"/>
      <c r="C236"/>
      <c r="D236"/>
      <c r="E236"/>
      <c r="F236"/>
      <c r="G236"/>
      <c r="H236"/>
    </row>
    <row r="237" spans="2:8" ht="12.75" customHeight="1" x14ac:dyDescent="0.2">
      <c r="B237"/>
      <c r="C237"/>
      <c r="D237"/>
      <c r="E237"/>
      <c r="F237"/>
      <c r="G237"/>
      <c r="H237"/>
    </row>
    <row r="238" spans="2:8" ht="12.75" customHeight="1" x14ac:dyDescent="0.2">
      <c r="B238"/>
      <c r="C238"/>
      <c r="D238"/>
      <c r="E238"/>
      <c r="F238"/>
      <c r="G238"/>
      <c r="H238"/>
    </row>
    <row r="239" spans="2:8" ht="12.75" customHeight="1" x14ac:dyDescent="0.2">
      <c r="B239"/>
      <c r="C239"/>
      <c r="D239"/>
      <c r="E239"/>
      <c r="F239"/>
      <c r="G239"/>
      <c r="H239"/>
    </row>
    <row r="240" spans="2:8" ht="12.75" customHeight="1" x14ac:dyDescent="0.2">
      <c r="B240"/>
      <c r="C240"/>
      <c r="D240"/>
      <c r="E240"/>
      <c r="F240"/>
      <c r="G240"/>
      <c r="H240"/>
    </row>
    <row r="241" spans="2:8" ht="12.75" customHeight="1" x14ac:dyDescent="0.2">
      <c r="B241"/>
      <c r="C241"/>
      <c r="D241"/>
      <c r="E241"/>
      <c r="F241"/>
      <c r="G241"/>
      <c r="H241"/>
    </row>
    <row r="242" spans="2:8" ht="12.75" customHeight="1" x14ac:dyDescent="0.2">
      <c r="B242"/>
      <c r="C242"/>
      <c r="D242"/>
      <c r="E242"/>
      <c r="F242"/>
      <c r="G242"/>
      <c r="H242"/>
    </row>
    <row r="243" spans="2:8" ht="12.75" customHeight="1" x14ac:dyDescent="0.2">
      <c r="B243"/>
      <c r="C243"/>
      <c r="D243"/>
      <c r="E243"/>
      <c r="F243"/>
      <c r="G243"/>
      <c r="H243"/>
    </row>
    <row r="244" spans="2:8" ht="12.75" customHeight="1" x14ac:dyDescent="0.2">
      <c r="B244"/>
      <c r="C244"/>
      <c r="D244"/>
      <c r="E244"/>
      <c r="F244"/>
      <c r="G244"/>
      <c r="H244"/>
    </row>
    <row r="245" spans="2:8" ht="12.75" customHeight="1" x14ac:dyDescent="0.2">
      <c r="B245"/>
      <c r="C245"/>
      <c r="D245"/>
      <c r="E245"/>
      <c r="F245"/>
      <c r="G245"/>
      <c r="H245"/>
    </row>
    <row r="246" spans="2:8" ht="12.75" customHeight="1" x14ac:dyDescent="0.2">
      <c r="B246"/>
      <c r="C246"/>
      <c r="D246"/>
      <c r="E246"/>
      <c r="F246"/>
      <c r="G246"/>
      <c r="H246"/>
    </row>
    <row r="247" spans="2:8" ht="12.75" customHeight="1" x14ac:dyDescent="0.2">
      <c r="B247"/>
      <c r="C247"/>
      <c r="D247"/>
      <c r="E247"/>
      <c r="F247"/>
      <c r="G247"/>
      <c r="H247"/>
    </row>
    <row r="248" spans="2:8" ht="12.75" customHeight="1" x14ac:dyDescent="0.2">
      <c r="B248"/>
      <c r="C248"/>
      <c r="D248"/>
      <c r="E248"/>
      <c r="F248"/>
      <c r="G248"/>
      <c r="H248"/>
    </row>
    <row r="249" spans="2:8" s="6" customFormat="1" ht="12.75" customHeight="1" x14ac:dyDescent="0.2">
      <c r="B249"/>
      <c r="C249"/>
      <c r="D249"/>
      <c r="E249"/>
      <c r="F249"/>
      <c r="G249"/>
      <c r="H249"/>
    </row>
    <row r="250" spans="2:8" ht="12.75" customHeight="1" x14ac:dyDescent="0.2">
      <c r="B250" s="3"/>
      <c r="C250" s="5"/>
      <c r="D250" s="5"/>
      <c r="E250" s="2"/>
      <c r="F250" s="5"/>
      <c r="G250" s="5"/>
    </row>
    <row r="251" spans="2:8" ht="12.75" customHeight="1" x14ac:dyDescent="0.2">
      <c r="B251" s="3"/>
      <c r="C251"/>
      <c r="D251" s="5"/>
      <c r="E251" s="2"/>
      <c r="F251" s="5"/>
      <c r="G251" s="5"/>
    </row>
    <row r="252" spans="2:8" ht="12.75" customHeight="1" x14ac:dyDescent="0.2">
      <c r="B252" s="3"/>
      <c r="C252" s="5"/>
      <c r="D252" s="5"/>
      <c r="E252" s="2"/>
      <c r="F252" s="5"/>
      <c r="G252" s="5"/>
    </row>
    <row r="253" spans="2:8" ht="12.75" customHeight="1" x14ac:dyDescent="0.2">
      <c r="B253" s="3"/>
      <c r="C253" s="5"/>
      <c r="D253" s="5"/>
      <c r="E253" s="2"/>
      <c r="F253" s="5"/>
      <c r="G253" s="5"/>
    </row>
    <row r="254" spans="2:8" ht="12.75" customHeight="1" x14ac:dyDescent="0.2">
      <c r="B254" s="3"/>
      <c r="C254" s="5"/>
      <c r="D254" s="5"/>
      <c r="E254" s="2"/>
      <c r="F254" s="5"/>
      <c r="G254" s="5"/>
    </row>
    <row r="255" spans="2:8" ht="12.75" customHeight="1" x14ac:dyDescent="0.2">
      <c r="B255" s="3"/>
      <c r="C255" s="5"/>
      <c r="D255" s="5"/>
      <c r="E255" s="2"/>
      <c r="F255" s="5"/>
      <c r="G255" s="5"/>
    </row>
    <row r="256" spans="2:8" ht="12.75" customHeight="1" x14ac:dyDescent="0.2">
      <c r="B256" s="3"/>
      <c r="C256" s="5"/>
      <c r="D256" s="5"/>
      <c r="E256" s="2"/>
      <c r="F256" s="5"/>
      <c r="G256" s="5"/>
    </row>
    <row r="257" spans="2:7" ht="12.75" customHeight="1" x14ac:dyDescent="0.2">
      <c r="B257" s="3"/>
      <c r="C257" s="5"/>
      <c r="D257" s="5"/>
      <c r="E257" s="2"/>
      <c r="F257" s="5"/>
      <c r="G257" s="5"/>
    </row>
    <row r="258" spans="2:7" ht="12.75" customHeight="1" x14ac:dyDescent="0.2">
      <c r="B258" s="3"/>
      <c r="C258" s="5"/>
      <c r="D258" s="5"/>
      <c r="E258" s="2"/>
      <c r="F258" s="5"/>
      <c r="G258" s="5"/>
    </row>
    <row r="259" spans="2:7" ht="12.75" customHeight="1" x14ac:dyDescent="0.2">
      <c r="B259" s="3"/>
      <c r="C259" s="5"/>
      <c r="D259" s="5"/>
      <c r="E259" s="2"/>
      <c r="F259" s="5"/>
      <c r="G259" s="5"/>
    </row>
    <row r="260" spans="2:7" ht="12.75" customHeight="1" x14ac:dyDescent="0.2">
      <c r="B260" s="3"/>
      <c r="C260" s="5"/>
      <c r="D260" s="5"/>
      <c r="E260" s="2"/>
      <c r="F260" s="5"/>
      <c r="G260" s="5"/>
    </row>
    <row r="261" spans="2:7" ht="12.75" customHeight="1" x14ac:dyDescent="0.2">
      <c r="B261" s="3"/>
      <c r="C261" s="5"/>
      <c r="D261" s="5"/>
      <c r="E261" s="2"/>
      <c r="F261" s="5"/>
      <c r="G261" s="5"/>
    </row>
    <row r="262" spans="2:7" ht="12.75" customHeight="1" x14ac:dyDescent="0.2">
      <c r="B262" s="3"/>
      <c r="C262" s="5"/>
      <c r="D262" s="5"/>
      <c r="E262" s="2"/>
      <c r="F262" s="5"/>
      <c r="G262" s="5"/>
    </row>
    <row r="263" spans="2:7" ht="12.75" customHeight="1" x14ac:dyDescent="0.2">
      <c r="B263" s="3"/>
      <c r="C263" s="5"/>
      <c r="D263" s="5"/>
      <c r="E263" s="2"/>
      <c r="F263" s="5"/>
      <c r="G263" s="5"/>
    </row>
    <row r="264" spans="2:7" ht="12.75" customHeight="1" x14ac:dyDescent="0.2">
      <c r="B264" s="3"/>
      <c r="C264" s="5"/>
      <c r="D264" s="5"/>
      <c r="E264" s="2"/>
      <c r="F264" s="5"/>
      <c r="G264" s="5"/>
    </row>
    <row r="265" spans="2:7" ht="12.75" customHeight="1" x14ac:dyDescent="0.2">
      <c r="B265" s="3"/>
      <c r="C265" s="5"/>
      <c r="D265" s="5"/>
      <c r="E265" s="2"/>
      <c r="F265" s="5"/>
      <c r="G265" s="5"/>
    </row>
    <row r="266" spans="2:7" ht="12.75" customHeight="1" x14ac:dyDescent="0.2">
      <c r="B266" s="3"/>
      <c r="C266" s="5"/>
      <c r="D266" s="5"/>
      <c r="E266" s="2"/>
      <c r="F266" s="5"/>
      <c r="G266" s="5"/>
    </row>
    <row r="267" spans="2:7" ht="12.75" customHeight="1" x14ac:dyDescent="0.2">
      <c r="B267" s="3"/>
      <c r="C267" s="5"/>
      <c r="D267" s="5"/>
      <c r="E267" s="2"/>
      <c r="F267" s="5"/>
      <c r="G267" s="5"/>
    </row>
    <row r="268" spans="2:7" ht="12.75" customHeight="1" x14ac:dyDescent="0.2">
      <c r="B268" s="3"/>
      <c r="C268" s="5"/>
      <c r="D268" s="5"/>
      <c r="E268" s="2"/>
      <c r="F268" s="5"/>
      <c r="G268" s="5"/>
    </row>
    <row r="269" spans="2:7" ht="12.75" customHeight="1" x14ac:dyDescent="0.2">
      <c r="B269" s="3"/>
      <c r="C269" s="5"/>
      <c r="D269" s="5"/>
      <c r="E269" s="2"/>
      <c r="F269" s="5"/>
      <c r="G269" s="5"/>
    </row>
    <row r="270" spans="2:7" ht="12.75" customHeight="1" x14ac:dyDescent="0.2">
      <c r="B270" s="3"/>
      <c r="C270" s="5"/>
      <c r="D270" s="5"/>
      <c r="E270" s="2"/>
      <c r="F270" s="5"/>
      <c r="G270" s="5"/>
    </row>
    <row r="271" spans="2:7" ht="12.75" customHeight="1" x14ac:dyDescent="0.2">
      <c r="B271" s="3"/>
      <c r="C271" s="5"/>
      <c r="D271" s="5"/>
      <c r="E271" s="2"/>
      <c r="F271" s="5"/>
      <c r="G271" s="5"/>
    </row>
    <row r="272" spans="2:7" ht="12.75" customHeight="1" x14ac:dyDescent="0.2">
      <c r="B272" s="3"/>
      <c r="C272" s="5"/>
      <c r="D272" s="5"/>
      <c r="E272" s="2"/>
      <c r="F272" s="5"/>
      <c r="G272" s="5"/>
    </row>
    <row r="273" spans="2:7" ht="12.75" customHeight="1" x14ac:dyDescent="0.2">
      <c r="B273" s="3"/>
      <c r="C273" s="5"/>
      <c r="D273" s="5"/>
      <c r="E273" s="2"/>
      <c r="F273" s="5"/>
      <c r="G273" s="5"/>
    </row>
    <row r="274" spans="2:7" ht="12.75" customHeight="1" x14ac:dyDescent="0.2">
      <c r="B274" s="3"/>
      <c r="C274" s="5"/>
      <c r="D274" s="5"/>
      <c r="E274" s="2"/>
      <c r="F274" s="5"/>
      <c r="G274" s="5"/>
    </row>
    <row r="275" spans="2:7" ht="12.75" customHeight="1" x14ac:dyDescent="0.2">
      <c r="B275" s="3"/>
      <c r="C275" s="5"/>
      <c r="D275" s="5"/>
      <c r="E275" s="2"/>
      <c r="F275" s="5"/>
      <c r="G275" s="5"/>
    </row>
    <row r="276" spans="2:7" ht="12.75" customHeight="1" x14ac:dyDescent="0.2">
      <c r="B276" s="3"/>
      <c r="C276" s="5"/>
      <c r="D276" s="5"/>
      <c r="E276" s="2"/>
      <c r="F276" s="5"/>
      <c r="G276" s="5"/>
    </row>
    <row r="277" spans="2:7" ht="12.75" customHeight="1" x14ac:dyDescent="0.2">
      <c r="B277" s="3"/>
      <c r="C277" s="5"/>
      <c r="D277" s="5"/>
      <c r="E277" s="2"/>
      <c r="F277" s="5"/>
      <c r="G277" s="5"/>
    </row>
    <row r="278" spans="2:7" ht="12.75" customHeight="1" x14ac:dyDescent="0.2">
      <c r="B278" s="3"/>
      <c r="C278" s="5"/>
      <c r="D278" s="5"/>
      <c r="E278" s="2"/>
      <c r="F278" s="5"/>
      <c r="G278" s="5"/>
    </row>
    <row r="279" spans="2:7" ht="12.75" customHeight="1" x14ac:dyDescent="0.2">
      <c r="B279" s="3"/>
      <c r="C279" s="5"/>
      <c r="D279" s="5"/>
      <c r="E279" s="2"/>
      <c r="F279" s="5"/>
      <c r="G279" s="5"/>
    </row>
    <row r="280" spans="2:7" ht="12.75" customHeight="1" x14ac:dyDescent="0.2">
      <c r="B280" s="3"/>
      <c r="C280" s="5"/>
      <c r="D280" s="5"/>
      <c r="E280" s="2"/>
      <c r="F280" s="5"/>
      <c r="G280" s="5"/>
    </row>
    <row r="281" spans="2:7" ht="12.75" customHeight="1" x14ac:dyDescent="0.2">
      <c r="B281" s="3"/>
      <c r="C281" s="5"/>
      <c r="D281" s="5"/>
      <c r="E281" s="2"/>
      <c r="F281" s="5"/>
      <c r="G281" s="5"/>
    </row>
    <row r="282" spans="2:7" ht="12.75" customHeight="1" x14ac:dyDescent="0.2">
      <c r="B282" s="3"/>
      <c r="C282" s="5"/>
      <c r="D282" s="5"/>
      <c r="E282" s="2"/>
      <c r="F282" s="5"/>
      <c r="G282" s="5"/>
    </row>
    <row r="283" spans="2:7" ht="12.75" customHeight="1" x14ac:dyDescent="0.2">
      <c r="B283" s="3"/>
      <c r="C283" s="5"/>
      <c r="D283" s="5"/>
      <c r="E283" s="2"/>
      <c r="F283" s="5"/>
      <c r="G283" s="5"/>
    </row>
    <row r="284" spans="2:7" ht="12.75" customHeight="1" x14ac:dyDescent="0.2">
      <c r="B284" s="3"/>
      <c r="C284" s="5"/>
      <c r="D284" s="5"/>
      <c r="E284" s="2"/>
      <c r="F284" s="5"/>
      <c r="G284" s="5"/>
    </row>
    <row r="285" spans="2:7" ht="12.75" customHeight="1" x14ac:dyDescent="0.2">
      <c r="B285" s="3"/>
      <c r="C285" s="5"/>
      <c r="D285" s="5"/>
      <c r="E285" s="2"/>
      <c r="F285" s="5"/>
      <c r="G285" s="5"/>
    </row>
    <row r="286" spans="2:7" ht="12.75" customHeight="1" x14ac:dyDescent="0.2">
      <c r="B286" s="3"/>
      <c r="C286" s="5"/>
      <c r="D286" s="5"/>
      <c r="E286" s="2"/>
      <c r="F286" s="5"/>
      <c r="G286" s="5"/>
    </row>
    <row r="287" spans="2:7" ht="12.75" customHeight="1" x14ac:dyDescent="0.2">
      <c r="B287" s="3"/>
      <c r="C287" s="5"/>
      <c r="D287" s="5"/>
      <c r="E287" s="2"/>
      <c r="F287" s="5"/>
      <c r="G287" s="5"/>
    </row>
    <row r="288" spans="2:7" ht="12.75" customHeight="1" x14ac:dyDescent="0.2">
      <c r="B288" s="3"/>
      <c r="C288" s="5"/>
      <c r="D288" s="5"/>
      <c r="E288" s="2"/>
      <c r="F288" s="5"/>
      <c r="G288" s="5"/>
    </row>
    <row r="289" spans="2:7" ht="12.75" customHeight="1" x14ac:dyDescent="0.2">
      <c r="B289" s="3"/>
      <c r="C289" s="5"/>
      <c r="D289" s="5"/>
      <c r="E289" s="2"/>
      <c r="F289" s="5"/>
      <c r="G289" s="5"/>
    </row>
    <row r="290" spans="2:7" ht="12.75" customHeight="1" x14ac:dyDescent="0.2">
      <c r="B290" s="3"/>
      <c r="C290" s="5"/>
      <c r="D290" s="5"/>
      <c r="E290" s="2"/>
      <c r="F290" s="5"/>
      <c r="G290" s="5"/>
    </row>
    <row r="291" spans="2:7" ht="12.75" customHeight="1" x14ac:dyDescent="0.2">
      <c r="B291" s="3"/>
      <c r="C291" s="5"/>
      <c r="D291" s="5"/>
      <c r="E291" s="2"/>
      <c r="F291" s="5"/>
      <c r="G291" s="5"/>
    </row>
    <row r="292" spans="2:7" ht="12.75" customHeight="1" x14ac:dyDescent="0.2">
      <c r="B292" s="3"/>
      <c r="C292" s="5"/>
      <c r="D292" s="5"/>
      <c r="E292" s="2"/>
      <c r="F292" s="5"/>
      <c r="G292" s="5"/>
    </row>
    <row r="293" spans="2:7" ht="12.75" customHeight="1" x14ac:dyDescent="0.2">
      <c r="B293" s="3"/>
      <c r="C293" s="5"/>
      <c r="D293" s="5"/>
      <c r="E293" s="2"/>
      <c r="F293" s="5"/>
      <c r="G293" s="5"/>
    </row>
    <row r="294" spans="2:7" ht="12.75" customHeight="1" x14ac:dyDescent="0.2">
      <c r="B294" s="3"/>
      <c r="C294" s="5"/>
      <c r="D294" s="5"/>
      <c r="E294" s="2"/>
      <c r="F294" s="5"/>
      <c r="G294" s="5"/>
    </row>
    <row r="295" spans="2:7" ht="12.75" customHeight="1" x14ac:dyDescent="0.2">
      <c r="B295" s="3"/>
      <c r="C295" s="5"/>
      <c r="D295" s="5"/>
      <c r="E295" s="2"/>
      <c r="F295" s="5"/>
      <c r="G295" s="5"/>
    </row>
    <row r="296" spans="2:7" ht="12.75" customHeight="1" x14ac:dyDescent="0.2">
      <c r="B296" s="3"/>
      <c r="C296" s="5"/>
      <c r="D296" s="5"/>
      <c r="E296" s="2"/>
      <c r="F296" s="5"/>
      <c r="G296" s="5"/>
    </row>
    <row r="297" spans="2:7" ht="12.75" customHeight="1" x14ac:dyDescent="0.2">
      <c r="B297" s="3"/>
      <c r="C297" s="5"/>
      <c r="D297" s="5"/>
      <c r="E297" s="2"/>
      <c r="F297" s="5"/>
      <c r="G297" s="5"/>
    </row>
    <row r="298" spans="2:7" ht="12.75" customHeight="1" x14ac:dyDescent="0.2">
      <c r="B298" s="3"/>
      <c r="C298" s="5"/>
      <c r="D298" s="5"/>
      <c r="E298" s="2"/>
      <c r="F298" s="5"/>
      <c r="G298" s="5"/>
    </row>
    <row r="299" spans="2:7" ht="12.75" customHeight="1" x14ac:dyDescent="0.2">
      <c r="B299" s="3"/>
      <c r="C299" s="5"/>
      <c r="D299" s="5"/>
      <c r="E299" s="2"/>
      <c r="F299" s="5"/>
      <c r="G299" s="5"/>
    </row>
    <row r="300" spans="2:7" ht="12.75" customHeight="1" x14ac:dyDescent="0.2">
      <c r="B300" s="3"/>
      <c r="C300" s="5"/>
      <c r="D300" s="5"/>
      <c r="E300" s="2"/>
      <c r="F300" s="5"/>
      <c r="G300" s="5"/>
    </row>
    <row r="301" spans="2:7" ht="12.75" customHeight="1" x14ac:dyDescent="0.2">
      <c r="B301" s="3"/>
      <c r="C301" s="5"/>
      <c r="D301" s="5"/>
      <c r="E301" s="2"/>
      <c r="F301" s="5"/>
      <c r="G301" s="5"/>
    </row>
    <row r="302" spans="2:7" ht="12.75" customHeight="1" x14ac:dyDescent="0.2">
      <c r="B302" s="3"/>
      <c r="C302" s="5"/>
      <c r="D302" s="5"/>
      <c r="E302" s="2"/>
      <c r="F302" s="5"/>
      <c r="G302" s="5"/>
    </row>
    <row r="303" spans="2:7" ht="12.75" customHeight="1" x14ac:dyDescent="0.2">
      <c r="B303" s="3"/>
      <c r="C303" s="5"/>
      <c r="D303" s="5"/>
      <c r="E303" s="2"/>
      <c r="F303" s="5"/>
      <c r="G303" s="5"/>
    </row>
    <row r="304" spans="2:7" ht="12.75" customHeight="1" x14ac:dyDescent="0.2">
      <c r="B304" s="3"/>
      <c r="C304" s="5"/>
      <c r="D304" s="5"/>
      <c r="E304" s="2"/>
      <c r="F304" s="5"/>
      <c r="G304" s="5"/>
    </row>
    <row r="305" spans="2:7" ht="12.75" customHeight="1" x14ac:dyDescent="0.2">
      <c r="B305" s="3"/>
      <c r="C305" s="5"/>
      <c r="D305" s="5"/>
      <c r="E305" s="2"/>
      <c r="F305" s="5"/>
      <c r="G305" s="5"/>
    </row>
    <row r="306" spans="2:7" ht="12.75" customHeight="1" x14ac:dyDescent="0.2">
      <c r="B306" s="3"/>
      <c r="C306" s="5"/>
      <c r="D306" s="5"/>
      <c r="E306" s="2"/>
      <c r="F306" s="5"/>
      <c r="G306" s="5"/>
    </row>
    <row r="307" spans="2:7" ht="12.75" customHeight="1" x14ac:dyDescent="0.2">
      <c r="B307" s="3"/>
      <c r="C307" s="5"/>
      <c r="D307" s="5"/>
      <c r="E307" s="2"/>
      <c r="F307" s="5"/>
      <c r="G307" s="5"/>
    </row>
    <row r="308" spans="2:7" ht="12.75" customHeight="1" x14ac:dyDescent="0.2">
      <c r="B308" s="3"/>
      <c r="C308" s="5"/>
      <c r="D308" s="5"/>
      <c r="E308" s="2"/>
      <c r="F308" s="5"/>
      <c r="G308" s="5"/>
    </row>
    <row r="309" spans="2:7" ht="12.75" customHeight="1" x14ac:dyDescent="0.2">
      <c r="B309" s="3"/>
      <c r="C309" s="5"/>
      <c r="D309" s="5"/>
      <c r="E309" s="2"/>
      <c r="F309" s="5"/>
      <c r="G309" s="5"/>
    </row>
    <row r="310" spans="2:7" ht="12.75" customHeight="1" x14ac:dyDescent="0.2">
      <c r="B310" s="3"/>
      <c r="C310" s="5"/>
      <c r="D310" s="5"/>
      <c r="E310" s="2"/>
      <c r="F310" s="5"/>
      <c r="G310" s="5"/>
    </row>
    <row r="311" spans="2:7" ht="12.75" customHeight="1" x14ac:dyDescent="0.2">
      <c r="B311" s="3"/>
      <c r="C311" s="5"/>
      <c r="D311" s="5"/>
      <c r="E311" s="2"/>
      <c r="F311" s="5"/>
      <c r="G311" s="5"/>
    </row>
    <row r="312" spans="2:7" ht="12.75" customHeight="1" x14ac:dyDescent="0.2">
      <c r="B312" s="3"/>
      <c r="C312" s="5"/>
      <c r="D312" s="5"/>
      <c r="E312" s="2"/>
      <c r="F312" s="5"/>
      <c r="G312" s="5"/>
    </row>
    <row r="313" spans="2:7" ht="12.75" customHeight="1" x14ac:dyDescent="0.2">
      <c r="B313" s="3"/>
      <c r="C313" s="5"/>
      <c r="D313" s="5"/>
      <c r="E313" s="2"/>
      <c r="F313" s="5"/>
      <c r="G313" s="5"/>
    </row>
    <row r="314" spans="2:7" ht="12.75" customHeight="1" x14ac:dyDescent="0.2">
      <c r="B314" s="3"/>
      <c r="C314" s="5"/>
      <c r="D314" s="5"/>
      <c r="E314" s="2"/>
      <c r="F314" s="5"/>
      <c r="G314" s="5"/>
    </row>
    <row r="315" spans="2:7" ht="12.75" customHeight="1" x14ac:dyDescent="0.2">
      <c r="B315" s="3"/>
      <c r="C315" s="5"/>
      <c r="D315" s="5"/>
      <c r="E315" s="2"/>
      <c r="F315" s="5"/>
      <c r="G315" s="5"/>
    </row>
    <row r="316" spans="2:7" ht="12.75" customHeight="1" x14ac:dyDescent="0.2">
      <c r="B316" s="3"/>
      <c r="C316" s="5"/>
      <c r="D316" s="5"/>
      <c r="E316" s="2"/>
      <c r="F316" s="5"/>
      <c r="G316" s="5"/>
    </row>
    <row r="317" spans="2:7" ht="12.75" customHeight="1" x14ac:dyDescent="0.2">
      <c r="B317" s="3"/>
      <c r="C317" s="5"/>
      <c r="D317" s="5"/>
      <c r="E317" s="2"/>
      <c r="F317" s="5"/>
      <c r="G317" s="5"/>
    </row>
    <row r="318" spans="2:7" ht="12.75" customHeight="1" x14ac:dyDescent="0.2">
      <c r="B318" s="3"/>
      <c r="C318" s="5"/>
      <c r="D318" s="5"/>
      <c r="E318" s="2"/>
      <c r="F318" s="5"/>
      <c r="G318" s="5"/>
    </row>
    <row r="319" spans="2:7" ht="12.75" customHeight="1" x14ac:dyDescent="0.2">
      <c r="B319" s="3"/>
      <c r="C319" s="5"/>
      <c r="D319" s="5"/>
      <c r="E319" s="2"/>
      <c r="F319" s="5"/>
      <c r="G319" s="5"/>
    </row>
    <row r="320" spans="2:7" ht="12.75" customHeight="1" x14ac:dyDescent="0.2">
      <c r="B320" s="3"/>
      <c r="C320" s="5"/>
      <c r="D320" s="5"/>
      <c r="E320" s="2"/>
      <c r="F320" s="5"/>
      <c r="G320" s="5"/>
    </row>
    <row r="321" spans="2:7" ht="12.75" customHeight="1" x14ac:dyDescent="0.2">
      <c r="B321" s="3"/>
      <c r="C321" s="5"/>
      <c r="D321" s="5"/>
      <c r="E321" s="2"/>
      <c r="F321" s="5"/>
      <c r="G321" s="5"/>
    </row>
    <row r="322" spans="2:7" ht="12.75" customHeight="1" x14ac:dyDescent="0.2">
      <c r="B322" s="3"/>
      <c r="C322" s="5"/>
      <c r="D322" s="5"/>
      <c r="E322" s="2"/>
      <c r="F322" s="5"/>
      <c r="G322" s="5"/>
    </row>
    <row r="323" spans="2:7" ht="12.75" customHeight="1" x14ac:dyDescent="0.2">
      <c r="B323" s="3"/>
      <c r="C323" s="5"/>
      <c r="D323" s="5"/>
      <c r="E323" s="2"/>
      <c r="F323" s="5"/>
      <c r="G323" s="5"/>
    </row>
    <row r="324" spans="2:7" ht="12.75" customHeight="1" x14ac:dyDescent="0.2">
      <c r="B324" s="3"/>
      <c r="C324" s="5"/>
      <c r="D324" s="5"/>
      <c r="E324" s="2"/>
      <c r="F324" s="5"/>
      <c r="G324" s="5"/>
    </row>
    <row r="325" spans="2:7" ht="12.75" customHeight="1" x14ac:dyDescent="0.2">
      <c r="B325" s="3"/>
      <c r="C325" s="5"/>
      <c r="D325" s="5"/>
      <c r="E325" s="2"/>
      <c r="F325" s="5"/>
      <c r="G325" s="5"/>
    </row>
    <row r="326" spans="2:7" ht="12.75" customHeight="1" x14ac:dyDescent="0.2">
      <c r="B326" s="3"/>
      <c r="C326" s="5"/>
      <c r="D326" s="5"/>
      <c r="E326" s="2"/>
      <c r="F326" s="5"/>
      <c r="G326" s="5"/>
    </row>
    <row r="327" spans="2:7" ht="12.75" customHeight="1" x14ac:dyDescent="0.2">
      <c r="B327" s="3"/>
      <c r="C327" s="5"/>
      <c r="D327" s="5"/>
      <c r="E327" s="2"/>
      <c r="F327" s="5"/>
      <c r="G327" s="5"/>
    </row>
    <row r="328" spans="2:7" ht="12.75" customHeight="1" x14ac:dyDescent="0.2">
      <c r="B328" s="3"/>
      <c r="C328" s="5"/>
      <c r="D328" s="5"/>
      <c r="E328" s="2"/>
      <c r="F328" s="5"/>
      <c r="G328" s="5"/>
    </row>
    <row r="329" spans="2:7" ht="12.75" customHeight="1" x14ac:dyDescent="0.2">
      <c r="B329" s="3"/>
      <c r="C329" s="5"/>
      <c r="D329" s="5"/>
      <c r="E329" s="2"/>
      <c r="F329" s="5"/>
      <c r="G329" s="5"/>
    </row>
    <row r="330" spans="2:7" ht="12.75" customHeight="1" x14ac:dyDescent="0.2">
      <c r="B330" s="3"/>
      <c r="C330" s="5"/>
      <c r="D330" s="5"/>
      <c r="E330" s="2"/>
      <c r="F330" s="5"/>
      <c r="G330" s="5"/>
    </row>
    <row r="331" spans="2:7" ht="12.75" customHeight="1" x14ac:dyDescent="0.2">
      <c r="B331" s="3"/>
      <c r="C331" s="5"/>
      <c r="D331" s="5"/>
      <c r="E331" s="2"/>
      <c r="F331" s="5"/>
      <c r="G331" s="5"/>
    </row>
    <row r="332" spans="2:7" ht="12.75" customHeight="1" x14ac:dyDescent="0.2">
      <c r="B332" s="3"/>
      <c r="C332" s="5"/>
      <c r="D332" s="5"/>
      <c r="E332" s="2"/>
      <c r="F332" s="5"/>
      <c r="G332" s="5"/>
    </row>
    <row r="333" spans="2:7" ht="12.75" customHeight="1" x14ac:dyDescent="0.2">
      <c r="B333" s="3"/>
      <c r="C333" s="5"/>
      <c r="D333" s="5"/>
      <c r="E333" s="2"/>
      <c r="F333" s="5"/>
      <c r="G333" s="5"/>
    </row>
    <row r="334" spans="2:7" ht="12.75" customHeight="1" x14ac:dyDescent="0.2">
      <c r="B334" s="3"/>
      <c r="C334" s="5"/>
      <c r="D334" s="5"/>
      <c r="E334" s="2"/>
      <c r="F334" s="5"/>
      <c r="G334" s="5"/>
    </row>
    <row r="335" spans="2:7" ht="12.75" customHeight="1" x14ac:dyDescent="0.2">
      <c r="B335" s="3"/>
      <c r="C335" s="5"/>
      <c r="D335" s="5"/>
      <c r="E335" s="2"/>
      <c r="F335" s="5"/>
      <c r="G335" s="5"/>
    </row>
    <row r="336" spans="2:7" ht="12.75" customHeight="1" x14ac:dyDescent="0.2">
      <c r="B336" s="3"/>
      <c r="C336" s="5"/>
      <c r="D336" s="5"/>
      <c r="E336" s="2"/>
      <c r="F336" s="5"/>
      <c r="G336" s="5"/>
    </row>
    <row r="337" spans="2:7" ht="12.75" customHeight="1" x14ac:dyDescent="0.2">
      <c r="B337" s="3"/>
      <c r="C337" s="5"/>
      <c r="D337" s="5"/>
      <c r="E337" s="2"/>
      <c r="F337" s="5"/>
      <c r="G337" s="5"/>
    </row>
    <row r="338" spans="2:7" ht="12.75" customHeight="1" x14ac:dyDescent="0.2">
      <c r="B338" s="3"/>
      <c r="C338" s="5"/>
      <c r="D338" s="5"/>
      <c r="E338" s="2"/>
      <c r="F338" s="5"/>
      <c r="G338" s="5"/>
    </row>
    <row r="339" spans="2:7" ht="12.75" customHeight="1" x14ac:dyDescent="0.2">
      <c r="B339" s="3"/>
      <c r="C339" s="5"/>
      <c r="D339" s="5"/>
      <c r="E339" s="2"/>
      <c r="F339" s="5"/>
      <c r="G339" s="5"/>
    </row>
    <row r="340" spans="2:7" ht="12.75" customHeight="1" x14ac:dyDescent="0.2">
      <c r="B340" s="3"/>
      <c r="C340" s="5"/>
      <c r="D340" s="5"/>
      <c r="E340" s="2"/>
      <c r="F340" s="5"/>
      <c r="G340" s="5"/>
    </row>
    <row r="341" spans="2:7" ht="12.75" customHeight="1" x14ac:dyDescent="0.2">
      <c r="B341" s="3"/>
      <c r="C341" s="5"/>
      <c r="D341" s="5"/>
      <c r="E341" s="2"/>
      <c r="F341" s="5"/>
      <c r="G341" s="5"/>
    </row>
    <row r="342" spans="2:7" ht="12.75" customHeight="1" x14ac:dyDescent="0.2">
      <c r="B342" s="3"/>
      <c r="C342" s="5"/>
      <c r="D342" s="5"/>
      <c r="E342" s="2"/>
      <c r="F342" s="5"/>
      <c r="G342" s="5"/>
    </row>
    <row r="343" spans="2:7" ht="12.75" customHeight="1" x14ac:dyDescent="0.2">
      <c r="B343" s="3"/>
      <c r="C343" s="5"/>
      <c r="D343" s="5"/>
      <c r="E343" s="2"/>
      <c r="F343" s="5"/>
      <c r="G343" s="5"/>
    </row>
    <row r="344" spans="2:7" ht="12.75" customHeight="1" x14ac:dyDescent="0.2">
      <c r="B344" s="3"/>
      <c r="C344" s="5"/>
      <c r="D344" s="5"/>
      <c r="E344" s="2"/>
      <c r="F344" s="5"/>
      <c r="G344" s="5"/>
    </row>
    <row r="345" spans="2:7" ht="12.75" customHeight="1" x14ac:dyDescent="0.2">
      <c r="B345" s="3"/>
      <c r="C345" s="5"/>
      <c r="D345" s="5"/>
      <c r="E345" s="2"/>
      <c r="F345" s="5"/>
      <c r="G345" s="5"/>
    </row>
    <row r="346" spans="2:7" ht="12.75" customHeight="1" x14ac:dyDescent="0.2">
      <c r="B346" s="3"/>
      <c r="C346" s="5"/>
      <c r="D346" s="5"/>
      <c r="E346" s="2"/>
      <c r="F346" s="5"/>
      <c r="G346" s="5"/>
    </row>
    <row r="347" spans="2:7" ht="12.75" customHeight="1" x14ac:dyDescent="0.2">
      <c r="B347" s="3"/>
      <c r="C347" s="5"/>
      <c r="D347" s="5"/>
      <c r="E347" s="2"/>
      <c r="F347" s="5"/>
      <c r="G347" s="5"/>
    </row>
    <row r="348" spans="2:7" ht="12.75" customHeight="1" x14ac:dyDescent="0.2">
      <c r="B348" s="3"/>
      <c r="C348" s="5"/>
      <c r="D348" s="5"/>
      <c r="E348" s="2"/>
      <c r="F348" s="5"/>
      <c r="G348" s="5"/>
    </row>
    <row r="349" spans="2:7" ht="12.75" customHeight="1" x14ac:dyDescent="0.2">
      <c r="B349" s="3"/>
      <c r="C349" s="5"/>
      <c r="D349" s="5"/>
      <c r="E349" s="2"/>
      <c r="F349" s="5"/>
      <c r="G349" s="5"/>
    </row>
    <row r="350" spans="2:7" ht="12.75" customHeight="1" x14ac:dyDescent="0.2">
      <c r="B350" s="3"/>
      <c r="C350" s="5"/>
      <c r="D350" s="5"/>
      <c r="E350" s="2"/>
      <c r="F350" s="5"/>
      <c r="G350" s="5"/>
    </row>
    <row r="351" spans="2:7" ht="12.75" customHeight="1" x14ac:dyDescent="0.2">
      <c r="B351" s="3"/>
      <c r="C351" s="5"/>
      <c r="D351" s="5"/>
      <c r="E351" s="2"/>
      <c r="F351" s="5"/>
      <c r="G351" s="5"/>
    </row>
    <row r="352" spans="2:7" ht="12.75" customHeight="1" x14ac:dyDescent="0.2">
      <c r="B352" s="3"/>
      <c r="C352" s="5"/>
      <c r="D352" s="5"/>
      <c r="E352" s="2"/>
      <c r="F352" s="5"/>
      <c r="G352" s="5"/>
    </row>
    <row r="353" spans="2:7" ht="12.75" customHeight="1" x14ac:dyDescent="0.2">
      <c r="B353" s="3"/>
      <c r="C353" s="5"/>
      <c r="D353" s="5"/>
      <c r="E353" s="2"/>
      <c r="F353" s="5"/>
      <c r="G353" s="5"/>
    </row>
    <row r="354" spans="2:7" ht="12.75" customHeight="1" x14ac:dyDescent="0.2">
      <c r="B354" s="3"/>
      <c r="C354" s="5"/>
      <c r="D354" s="5"/>
      <c r="E354" s="2"/>
      <c r="F354" s="5"/>
      <c r="G354" s="5"/>
    </row>
    <row r="355" spans="2:7" ht="12.75" customHeight="1" x14ac:dyDescent="0.2">
      <c r="B355" s="3"/>
      <c r="C355" s="5"/>
      <c r="D355" s="5"/>
      <c r="E355" s="2"/>
      <c r="F355" s="5"/>
      <c r="G355" s="5"/>
    </row>
    <row r="356" spans="2:7" ht="12.75" customHeight="1" x14ac:dyDescent="0.2">
      <c r="B356" s="3"/>
      <c r="C356" s="5"/>
      <c r="D356" s="5"/>
      <c r="E356" s="2"/>
      <c r="F356" s="5"/>
      <c r="G356" s="5"/>
    </row>
    <row r="357" spans="2:7" ht="12.75" customHeight="1" x14ac:dyDescent="0.2">
      <c r="B357" s="3"/>
      <c r="C357" s="5"/>
      <c r="D357" s="5"/>
      <c r="E357" s="2"/>
      <c r="F357" s="5"/>
      <c r="G357" s="5"/>
    </row>
    <row r="358" spans="2:7" ht="12.75" customHeight="1" x14ac:dyDescent="0.2">
      <c r="B358" s="3"/>
      <c r="C358" s="5"/>
      <c r="D358" s="5"/>
      <c r="E358" s="2"/>
      <c r="F358" s="5"/>
      <c r="G358" s="5"/>
    </row>
    <row r="359" spans="2:7" ht="12.75" customHeight="1" x14ac:dyDescent="0.2">
      <c r="B359" s="3"/>
      <c r="C359" s="5"/>
      <c r="D359" s="5"/>
      <c r="E359" s="2"/>
      <c r="F359" s="5"/>
      <c r="G359" s="5"/>
    </row>
    <row r="360" spans="2:7" ht="12.75" customHeight="1" x14ac:dyDescent="0.2">
      <c r="B360" s="3"/>
      <c r="C360" s="5"/>
      <c r="D360" s="5"/>
      <c r="E360" s="2"/>
      <c r="F360" s="5"/>
      <c r="G360" s="5"/>
    </row>
    <row r="361" spans="2:7" ht="12.75" customHeight="1" x14ac:dyDescent="0.2">
      <c r="B361" s="3"/>
      <c r="C361" s="5"/>
      <c r="D361" s="5"/>
      <c r="E361" s="2"/>
      <c r="F361" s="5"/>
      <c r="G361" s="5"/>
    </row>
    <row r="362" spans="2:7" ht="12.75" customHeight="1" x14ac:dyDescent="0.2">
      <c r="B362" s="3"/>
      <c r="C362" s="5"/>
      <c r="D362" s="5"/>
      <c r="E362" s="2"/>
      <c r="F362" s="5"/>
      <c r="G362" s="5"/>
    </row>
    <row r="363" spans="2:7" ht="12.75" customHeight="1" x14ac:dyDescent="0.2">
      <c r="B363" s="3"/>
      <c r="C363" s="1"/>
    </row>
    <row r="364" spans="2:7" ht="12.75" customHeight="1" x14ac:dyDescent="0.2">
      <c r="B364" s="3"/>
      <c r="C364" s="1"/>
    </row>
    <row r="365" spans="2:7" ht="12.75" customHeight="1" x14ac:dyDescent="0.2">
      <c r="B365" s="3"/>
      <c r="C365" s="1"/>
    </row>
    <row r="366" spans="2:7" ht="12.75" customHeight="1" x14ac:dyDescent="0.2">
      <c r="B366" s="3"/>
      <c r="C366" s="1"/>
    </row>
    <row r="367" spans="2:7" ht="12.75" customHeight="1" x14ac:dyDescent="0.2">
      <c r="B367" s="3"/>
      <c r="C367" s="1"/>
    </row>
    <row r="368" spans="2:7" ht="12.75" customHeight="1" x14ac:dyDescent="0.2">
      <c r="B368" s="3"/>
      <c r="C368" s="1"/>
    </row>
    <row r="369" spans="2:3" ht="12.75" customHeight="1" x14ac:dyDescent="0.2">
      <c r="B369" s="3"/>
      <c r="C369" s="1"/>
    </row>
    <row r="370" spans="2:3" ht="12.75" customHeight="1" x14ac:dyDescent="0.2">
      <c r="B370" s="3"/>
      <c r="C370" s="1"/>
    </row>
  </sheetData>
  <mergeCells count="5">
    <mergeCell ref="B2:G2"/>
    <mergeCell ref="B7:C7"/>
    <mergeCell ref="B6:C6"/>
    <mergeCell ref="B5:C5"/>
    <mergeCell ref="B4:C4"/>
  </mergeCells>
  <conditionalFormatting sqref="G6 G4">
    <cfRule type="dataBar" priority="2">
      <dataBar>
        <cfvo type="min"/>
        <cfvo type="max"/>
        <color theme="4"/>
      </dataBar>
      <extLst>
        <ext xmlns:x14="http://schemas.microsoft.com/office/spreadsheetml/2009/9/main" uri="{B025F937-C7B1-47D3-B67F-A62EFF666E3E}">
          <x14:id>{7B5BAFAD-75C6-477F-87BD-DD1B8A1492F3}</x14:id>
        </ext>
      </extLst>
    </cfRule>
  </conditionalFormatting>
  <dataValidations count="5">
    <dataValidation allowBlank="1" showInputMessage="1" showErrorMessage="1" promptTitle="Present Value" prompt="Enter the amount of money you have invested right now." sqref="D4"/>
    <dataValidation allowBlank="1" showInputMessage="1" showErrorMessage="1" promptTitle="Interest Rate" prompt="Enter the rate of return you expect on the investment. Don't include a percent sign." sqref="D5"/>
    <dataValidation allowBlank="1" showInputMessage="1" showErrorMessage="1" promptTitle="Contribution each month" prompt="Enter the percent amount of the earnings you want to reinvest in the investment each month. Don't include a percent sign. _x000a__x000a_Hints:_x000a_-If you want to reinvest all the earnings, enter 100. _x000a_-If you want to reinvest nothing, enter 0." sqref="D7"/>
    <dataValidation allowBlank="1" showInputMessage="1" showErrorMessage="1" promptTitle="Values and monthly payments" prompt="These numbers are calculated automatically." sqref="G4:G7"/>
    <dataValidation allowBlank="1" showInputMessage="1" showErrorMessage="1" promptTitle="Term" prompt="20 years is the default period for this template. Scroll through teh table to find your new balance at a given point in time." sqref="D6"/>
  </dataValidations>
  <printOptions horizontalCentered="1"/>
  <pageMargins left="0.5" right="0.5" top="0.5" bottom="0.5" header="0.3" footer="0.3"/>
  <pageSetup fitToHeight="0" orientation="portrait" r:id="rId1"/>
  <headerFooter differentFirst="1">
    <oddFooter>Page &amp;P of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B5BAFAD-75C6-477F-87BD-DD1B8A1492F3}">
            <x14:dataBar minLength="0" maxLength="100" border="1" negativeBarBorderColorSameAsPositive="0">
              <x14:cfvo type="autoMin"/>
              <x14:cfvo type="autoMax"/>
              <x14:borderColor theme="4"/>
              <x14:negativeFillColor rgb="FFFF0000"/>
              <x14:negativeBorderColor rgb="FFFF0000"/>
              <x14:axisColor rgb="FF000000"/>
            </x14:dataBar>
          </x14:cfRule>
          <xm:sqref>G6 G4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8BEE01A3-C3B0-4B47-BC40-6EEAAB3A19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ANNUITY</vt:lpstr>
      <vt:lpstr>Contribution</vt:lpstr>
      <vt:lpstr>InterestRate</vt:lpstr>
      <vt:lpstr>PresentValue</vt:lpstr>
      <vt:lpstr>ANNUITY!Print_Titles</vt:lpstr>
      <vt:lpstr>Term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2015-09-11T05:19:37Z</dcterms:created>
  <dcterms:modified xsi:type="dcterms:W3CDTF">2016-09-22T07:38:54Z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TC039865869991</vt:lpwstr>
  </property>
</Properties>
</file>